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14355" windowHeight="7995"/>
  </bookViews>
  <sheets>
    <sheet name=" Cities" sheetId="8" r:id="rId1"/>
  </sheets>
  <definedNames>
    <definedName name="_xlnm.Print_Area" localSheetId="0">' Cities'!$A$1:$H$54</definedName>
  </definedNames>
  <calcPr calcId="145621"/>
</workbook>
</file>

<file path=xl/calcChain.xml><?xml version="1.0" encoding="utf-8"?>
<calcChain xmlns="http://schemas.openxmlformats.org/spreadsheetml/2006/main">
  <c r="E54" i="8"/>
  <c r="D54"/>
  <c r="J53"/>
  <c r="I53"/>
  <c r="E53"/>
  <c r="G50" s="1"/>
  <c r="D53"/>
  <c r="F50" s="1"/>
  <c r="F54" l="1"/>
  <c r="F11"/>
  <c r="G14"/>
  <c r="G18"/>
  <c r="G22"/>
  <c r="G26"/>
  <c r="G30"/>
  <c r="G33"/>
  <c r="G37"/>
  <c r="G41"/>
  <c r="G45"/>
  <c r="G49"/>
  <c r="F53"/>
  <c r="F14"/>
  <c r="F18"/>
  <c r="F22"/>
  <c r="F26"/>
  <c r="F30"/>
  <c r="F33"/>
  <c r="F37"/>
  <c r="F41"/>
  <c r="F45"/>
  <c r="F49"/>
  <c r="F12"/>
  <c r="F16"/>
  <c r="F20"/>
  <c r="F24"/>
  <c r="F28"/>
  <c r="F32"/>
  <c r="F35"/>
  <c r="F39"/>
  <c r="F43"/>
  <c r="F47"/>
  <c r="F51"/>
  <c r="G12"/>
  <c r="F17"/>
  <c r="F21"/>
  <c r="F25"/>
  <c r="F29"/>
  <c r="F13"/>
  <c r="F36"/>
  <c r="F40"/>
  <c r="F44"/>
  <c r="F48"/>
  <c r="F52"/>
  <c r="H50"/>
  <c r="F10"/>
  <c r="G11"/>
  <c r="F15"/>
  <c r="G16"/>
  <c r="F19"/>
  <c r="G20"/>
  <c r="F23"/>
  <c r="G24"/>
  <c r="F27"/>
  <c r="G28"/>
  <c r="H28" s="1"/>
  <c r="F31"/>
  <c r="G32"/>
  <c r="F34"/>
  <c r="G35"/>
  <c r="F38"/>
  <c r="G39"/>
  <c r="F42"/>
  <c r="G43"/>
  <c r="H43" s="1"/>
  <c r="F46"/>
  <c r="G47"/>
  <c r="G51"/>
  <c r="G53"/>
  <c r="G17"/>
  <c r="G21"/>
  <c r="G25"/>
  <c r="G29"/>
  <c r="G36"/>
  <c r="H36" s="1"/>
  <c r="G40"/>
  <c r="G44"/>
  <c r="H44" s="1"/>
  <c r="G48"/>
  <c r="G52"/>
  <c r="H52" s="1"/>
  <c r="G10"/>
  <c r="G15"/>
  <c r="G19"/>
  <c r="G23"/>
  <c r="H23" s="1"/>
  <c r="G27"/>
  <c r="G31"/>
  <c r="G34"/>
  <c r="G38"/>
  <c r="H38" s="1"/>
  <c r="G42"/>
  <c r="G46"/>
  <c r="H29" l="1"/>
  <c r="H49"/>
  <c r="H33"/>
  <c r="H18"/>
  <c r="H42"/>
  <c r="H27"/>
  <c r="H10"/>
  <c r="H21"/>
  <c r="H47"/>
  <c r="H39"/>
  <c r="H32"/>
  <c r="H24"/>
  <c r="H16"/>
  <c r="H41"/>
  <c r="H26"/>
  <c r="H46"/>
  <c r="H31"/>
  <c r="H15"/>
  <c r="H53"/>
  <c r="H35"/>
  <c r="H20"/>
  <c r="H11"/>
  <c r="H48"/>
  <c r="H13"/>
  <c r="H17"/>
  <c r="H37"/>
  <c r="H22"/>
  <c r="H40"/>
  <c r="H25"/>
  <c r="H51"/>
  <c r="H12"/>
  <c r="H45"/>
  <c r="H30"/>
  <c r="H14"/>
  <c r="H34"/>
  <c r="H19"/>
</calcChain>
</file>

<file path=xl/sharedStrings.xml><?xml version="1.0" encoding="utf-8"?>
<sst xmlns="http://schemas.openxmlformats.org/spreadsheetml/2006/main" count="65" uniqueCount="65">
  <si>
    <t>median</t>
  </si>
  <si>
    <t>EDUCATIONAL ATTAINMENT - Percent high school graduate or highe</t>
  </si>
  <si>
    <t>EDUCATIONAL ATTAINMENT - Percent bachelor's degree or higher</t>
  </si>
  <si>
    <t>Sum criteria</t>
  </si>
  <si>
    <t>Brockton**</t>
  </si>
  <si>
    <t xml:space="preserve">Chelsea* </t>
  </si>
  <si>
    <t>Chicopee*</t>
  </si>
  <si>
    <t>Fall River**</t>
  </si>
  <si>
    <t>Fitchburg**</t>
  </si>
  <si>
    <t>Holyoke**</t>
  </si>
  <si>
    <t>Lawrence* *</t>
  </si>
  <si>
    <t>Lowell**</t>
  </si>
  <si>
    <t>Lynn*</t>
  </si>
  <si>
    <t>Malden*</t>
  </si>
  <si>
    <t>New Bedford**</t>
  </si>
  <si>
    <t>Pittsfield **</t>
  </si>
  <si>
    <t>Salem*</t>
  </si>
  <si>
    <t>Springfield**</t>
  </si>
  <si>
    <t>Worcester**</t>
  </si>
  <si>
    <t xml:space="preserve">Revere* </t>
  </si>
  <si>
    <t>Taunton*</t>
  </si>
  <si>
    <t>average</t>
  </si>
  <si>
    <t>Haverhill* *</t>
  </si>
  <si>
    <t>Somerville</t>
  </si>
  <si>
    <t>Unemployment Rate (ACS)</t>
  </si>
  <si>
    <t>Population 2010</t>
  </si>
  <si>
    <t>Amherst</t>
  </si>
  <si>
    <t>Attleboro</t>
  </si>
  <si>
    <t>Cambridge</t>
  </si>
  <si>
    <t>Arlington</t>
  </si>
  <si>
    <t>Barnstable *</t>
  </si>
  <si>
    <t>Beverly</t>
  </si>
  <si>
    <t>Billerica</t>
  </si>
  <si>
    <t xml:space="preserve">Braintree </t>
  </si>
  <si>
    <t>Brookline</t>
  </si>
  <si>
    <t xml:space="preserve">Framingham </t>
  </si>
  <si>
    <t xml:space="preserve">Leominster* </t>
  </si>
  <si>
    <t>Marlborough</t>
  </si>
  <si>
    <t>Medford</t>
  </si>
  <si>
    <t xml:space="preserve">Newton </t>
  </si>
  <si>
    <t xml:space="preserve">Peabody </t>
  </si>
  <si>
    <t xml:space="preserve">Plymouth </t>
  </si>
  <si>
    <t xml:space="preserve">Quincy* </t>
  </si>
  <si>
    <t xml:space="preserve">Shrewsbury </t>
  </si>
  <si>
    <t>Waltham</t>
  </si>
  <si>
    <t xml:space="preserve">Westfield* </t>
  </si>
  <si>
    <t xml:space="preserve">Weymouth </t>
  </si>
  <si>
    <t xml:space="preserve">Woburn </t>
  </si>
  <si>
    <t>Everett *</t>
  </si>
  <si>
    <t>Methuen*</t>
  </si>
  <si>
    <t>Median Family Income (mfi) 2009-2011</t>
  </si>
  <si>
    <t>Population Poverty Rate 2009-2011</t>
  </si>
  <si>
    <t>Median family income ≤  cities' median</t>
  </si>
  <si>
    <t>Poverty rate ≥ cities' median</t>
  </si>
  <si>
    <t>Criteria</t>
  </si>
  <si>
    <t>Criteria Met (1 = yes)</t>
  </si>
  <si>
    <t>Number of Criteria Met</t>
  </si>
  <si>
    <t>1.16.2013</t>
  </si>
  <si>
    <t xml:space="preserve">Shown: Massachusetts cities and towns with population &gt; 35,000 except Boston. Eligible cities are highlighted in yellow. </t>
  </si>
  <si>
    <t>**</t>
  </si>
  <si>
    <t>on Mass Inc. Gateway City list</t>
  </si>
  <si>
    <t>*</t>
  </si>
  <si>
    <t>Defined by MA Legislature as Gateway City</t>
  </si>
  <si>
    <t>Working Cities Challenge: Eligible Cities</t>
  </si>
  <si>
    <t>Sources: Population size: 2010 Decennial Census, Income and Poverty Rates: 2009-2011 American Community Survey 3 year estimates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</si>
</sst>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164" fontId="0" fillId="0" borderId="0" xfId="1" applyNumberFormat="1" applyFont="1" applyFill="1" applyBorder="1"/>
    <xf numFmtId="2" fontId="0" fillId="0" borderId="0" xfId="0" applyNumberFormat="1" applyFill="1" applyBorder="1"/>
    <xf numFmtId="0" fontId="0" fillId="2" borderId="0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1" xfId="0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0" fillId="2" borderId="3" xfId="1" applyNumberFormat="1" applyFont="1" applyFill="1" applyBorder="1"/>
    <xf numFmtId="0" fontId="0" fillId="0" borderId="10" xfId="0" applyFill="1" applyBorder="1"/>
    <xf numFmtId="164" fontId="0" fillId="0" borderId="3" xfId="1" applyNumberFormat="1" applyFont="1" applyFill="1" applyBorder="1"/>
    <xf numFmtId="164" fontId="0" fillId="0" borderId="11" xfId="1" applyNumberFormat="1" applyFont="1" applyFill="1" applyBorder="1"/>
    <xf numFmtId="0" fontId="0" fillId="0" borderId="12" xfId="0" applyFill="1" applyBorder="1"/>
    <xf numFmtId="0" fontId="0" fillId="0" borderId="7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2" fontId="0" fillId="2" borderId="10" xfId="0" applyNumberFormat="1" applyFill="1" applyBorder="1"/>
    <xf numFmtId="2" fontId="0" fillId="0" borderId="10" xfId="0" applyNumberFormat="1" applyFill="1" applyBorder="1"/>
    <xf numFmtId="2" fontId="0" fillId="0" borderId="12" xfId="0" applyNumberFormat="1" applyFill="1" applyBorder="1"/>
    <xf numFmtId="0" fontId="0" fillId="0" borderId="2" xfId="0" applyFill="1" applyBorder="1" applyAlignment="1">
      <alignment horizontal="center" wrapText="1"/>
    </xf>
    <xf numFmtId="0" fontId="0" fillId="2" borderId="4" xfId="0" applyFill="1" applyBorder="1"/>
    <xf numFmtId="0" fontId="0" fillId="0" borderId="4" xfId="0" applyFill="1" applyBorder="1"/>
    <xf numFmtId="0" fontId="0" fillId="0" borderId="13" xfId="0" applyFill="1" applyBorder="1"/>
    <xf numFmtId="0" fontId="0" fillId="0" borderId="1" xfId="0" applyFill="1" applyBorder="1" applyAlignment="1">
      <alignment wrapText="1"/>
    </xf>
    <xf numFmtId="0" fontId="0" fillId="2" borderId="3" xfId="0" applyFill="1" applyBorder="1"/>
    <xf numFmtId="0" fontId="0" fillId="2" borderId="10" xfId="0" applyFill="1" applyBorder="1"/>
    <xf numFmtId="0" fontId="0" fillId="0" borderId="11" xfId="0" applyFill="1" applyBorder="1"/>
    <xf numFmtId="0" fontId="2" fillId="0" borderId="0" xfId="0" applyFont="1" applyFill="1" applyBorder="1"/>
    <xf numFmtId="0" fontId="2" fillId="0" borderId="2" xfId="0" applyFont="1" applyFill="1" applyBorder="1" applyAlignment="1">
      <alignment horizontal="center" wrapText="1"/>
    </xf>
    <xf numFmtId="164" fontId="0" fillId="0" borderId="0" xfId="0" applyNumberForma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topLeftCell="A7" workbookViewId="0">
      <selection activeCell="N15" sqref="N15"/>
    </sheetView>
  </sheetViews>
  <sheetFormatPr defaultRowHeight="15"/>
  <cols>
    <col min="1" max="1" width="9.140625" style="1"/>
    <col min="2" max="2" width="21" style="1" customWidth="1"/>
    <col min="3" max="3" width="17.5703125" style="1" hidden="1" customWidth="1"/>
    <col min="4" max="4" width="14.85546875" style="1" customWidth="1"/>
    <col min="5" max="5" width="11.85546875" style="1" customWidth="1"/>
    <col min="6" max="7" width="10.85546875" style="1" customWidth="1"/>
    <col min="8" max="8" width="13.42578125" style="1" customWidth="1"/>
    <col min="9" max="9" width="14.42578125" style="1" hidden="1" customWidth="1"/>
    <col min="10" max="10" width="14.140625" style="1" hidden="1" customWidth="1"/>
    <col min="11" max="11" width="15" style="1" hidden="1" customWidth="1"/>
    <col min="12" max="16384" width="9.140625" style="1"/>
  </cols>
  <sheetData>
    <row r="1" spans="1:13" s="32" customFormat="1">
      <c r="A1" s="37" t="s">
        <v>63</v>
      </c>
      <c r="B1" s="37"/>
      <c r="C1" s="37"/>
      <c r="D1" s="37"/>
      <c r="E1" s="37"/>
      <c r="F1" s="37"/>
      <c r="G1" s="37"/>
      <c r="H1" s="37"/>
    </row>
    <row r="2" spans="1:13" s="32" customFormat="1">
      <c r="A2" s="37" t="s">
        <v>57</v>
      </c>
      <c r="B2" s="37"/>
      <c r="C2" s="37"/>
      <c r="D2" s="37"/>
      <c r="E2" s="37"/>
      <c r="F2" s="37"/>
      <c r="G2" s="37"/>
      <c r="H2" s="37"/>
    </row>
    <row r="3" spans="1:13" s="32" customFormat="1">
      <c r="A3" s="37"/>
      <c r="B3" s="37"/>
      <c r="C3" s="37"/>
      <c r="D3" s="37"/>
      <c r="E3" s="37"/>
      <c r="F3" s="37"/>
      <c r="G3" s="37"/>
      <c r="H3" s="37"/>
    </row>
    <row r="4" spans="1:13">
      <c r="A4" s="3"/>
      <c r="B4" s="3"/>
      <c r="C4" s="3"/>
      <c r="D4" s="3"/>
      <c r="E4" s="3"/>
      <c r="F4" s="3"/>
      <c r="G4" s="3"/>
      <c r="H4" s="3"/>
    </row>
    <row r="5" spans="1:13" ht="29.25" customHeight="1">
      <c r="A5" s="38" t="s">
        <v>58</v>
      </c>
      <c r="B5" s="38"/>
      <c r="C5" s="38"/>
      <c r="D5" s="38"/>
      <c r="E5" s="38"/>
      <c r="F5" s="38"/>
      <c r="G5" s="38"/>
      <c r="H5" s="38"/>
    </row>
    <row r="7" spans="1:13" ht="15.75" thickBot="1"/>
    <row r="8" spans="1:13" ht="30.75" thickBot="1">
      <c r="D8" s="40" t="s">
        <v>54</v>
      </c>
      <c r="E8" s="41"/>
      <c r="F8" s="39" t="s">
        <v>55</v>
      </c>
      <c r="G8" s="39"/>
      <c r="H8" s="33" t="s">
        <v>56</v>
      </c>
      <c r="L8" s="10"/>
    </row>
    <row r="9" spans="1:13" s="2" customFormat="1" ht="76.5" customHeight="1">
      <c r="A9" s="28"/>
      <c r="B9" s="13"/>
      <c r="C9" s="2" t="s">
        <v>25</v>
      </c>
      <c r="D9" s="11" t="s">
        <v>50</v>
      </c>
      <c r="E9" s="20" t="s">
        <v>51</v>
      </c>
      <c r="F9" s="19" t="s">
        <v>52</v>
      </c>
      <c r="G9" s="19" t="s">
        <v>53</v>
      </c>
      <c r="H9" s="24" t="s">
        <v>3</v>
      </c>
      <c r="I9" s="12" t="s">
        <v>1</v>
      </c>
      <c r="J9" s="12" t="s">
        <v>2</v>
      </c>
      <c r="K9" s="13" t="s">
        <v>24</v>
      </c>
      <c r="M9" s="4"/>
    </row>
    <row r="10" spans="1:13">
      <c r="A10" s="29">
        <v>1</v>
      </c>
      <c r="B10" s="30" t="s">
        <v>4</v>
      </c>
      <c r="C10" s="8">
        <v>93810</v>
      </c>
      <c r="D10" s="14">
        <v>55328</v>
      </c>
      <c r="E10" s="21">
        <v>17.100000000000001</v>
      </c>
      <c r="F10" s="8">
        <f t="shared" ref="F10:F54" si="0">IF(D10&lt;$D$53,1,0)</f>
        <v>1</v>
      </c>
      <c r="G10" s="8">
        <f>IF(E10&gt;$E$53,1,0)</f>
        <v>1</v>
      </c>
      <c r="H10" s="25">
        <f t="shared" ref="H10:H53" si="1">G10+F10</f>
        <v>2</v>
      </c>
      <c r="I10" s="1">
        <v>79.8</v>
      </c>
      <c r="J10" s="1">
        <v>18.399999999999999</v>
      </c>
      <c r="K10" s="15">
        <v>16.5</v>
      </c>
      <c r="M10" s="5"/>
    </row>
    <row r="11" spans="1:13">
      <c r="A11" s="29">
        <v>2</v>
      </c>
      <c r="B11" s="30" t="s">
        <v>5</v>
      </c>
      <c r="C11" s="8">
        <v>35177</v>
      </c>
      <c r="D11" s="14">
        <v>42518</v>
      </c>
      <c r="E11" s="21">
        <v>26.6</v>
      </c>
      <c r="F11" s="8">
        <f t="shared" si="0"/>
        <v>1</v>
      </c>
      <c r="G11" s="8">
        <f>IF(E11&gt;$E$53,1,0)</f>
        <v>1</v>
      </c>
      <c r="H11" s="25">
        <f t="shared" si="1"/>
        <v>2</v>
      </c>
      <c r="I11" s="1">
        <v>63</v>
      </c>
      <c r="J11" s="1">
        <v>13.9</v>
      </c>
      <c r="K11" s="15">
        <v>12.2</v>
      </c>
    </row>
    <row r="12" spans="1:13">
      <c r="A12" s="29">
        <v>3</v>
      </c>
      <c r="B12" s="30" t="s">
        <v>6</v>
      </c>
      <c r="C12" s="8">
        <v>55298</v>
      </c>
      <c r="D12" s="14">
        <v>55958</v>
      </c>
      <c r="E12" s="21">
        <v>14.4</v>
      </c>
      <c r="F12" s="8">
        <f t="shared" si="0"/>
        <v>1</v>
      </c>
      <c r="G12" s="8">
        <f>IF(E12&gt;$E$53,1,0)</f>
        <v>1</v>
      </c>
      <c r="H12" s="25">
        <f t="shared" si="1"/>
        <v>2</v>
      </c>
      <c r="I12" s="1">
        <v>81.2</v>
      </c>
      <c r="J12" s="1">
        <v>16.5</v>
      </c>
      <c r="K12" s="15">
        <v>11.8</v>
      </c>
    </row>
    <row r="13" spans="1:13">
      <c r="A13" s="29">
        <v>4</v>
      </c>
      <c r="B13" s="30" t="s">
        <v>48</v>
      </c>
      <c r="C13" s="8">
        <v>41667</v>
      </c>
      <c r="D13" s="14">
        <v>53075</v>
      </c>
      <c r="E13" s="21">
        <v>12.4</v>
      </c>
      <c r="F13" s="8">
        <f t="shared" si="0"/>
        <v>1</v>
      </c>
      <c r="G13" s="8">
        <v>1</v>
      </c>
      <c r="H13" s="25">
        <f t="shared" si="1"/>
        <v>2</v>
      </c>
      <c r="I13" s="1">
        <v>80.599999999999994</v>
      </c>
      <c r="J13" s="1">
        <v>14.4</v>
      </c>
      <c r="K13" s="15">
        <v>11</v>
      </c>
    </row>
    <row r="14" spans="1:13">
      <c r="A14" s="29">
        <v>5</v>
      </c>
      <c r="B14" s="30" t="s">
        <v>7</v>
      </c>
      <c r="C14" s="8">
        <v>88857</v>
      </c>
      <c r="D14" s="14">
        <v>41787</v>
      </c>
      <c r="E14" s="21">
        <v>23</v>
      </c>
      <c r="F14" s="8">
        <f t="shared" si="0"/>
        <v>1</v>
      </c>
      <c r="G14" s="8">
        <f t="shared" ref="G14:G53" si="2">IF(E14&gt;$E$53,1,0)</f>
        <v>1</v>
      </c>
      <c r="H14" s="25">
        <f t="shared" si="1"/>
        <v>2</v>
      </c>
      <c r="I14" s="1">
        <v>69</v>
      </c>
      <c r="J14" s="1">
        <v>14.2</v>
      </c>
      <c r="K14" s="15">
        <v>16.399999999999999</v>
      </c>
    </row>
    <row r="15" spans="1:13">
      <c r="A15" s="29">
        <v>6</v>
      </c>
      <c r="B15" s="30" t="s">
        <v>8</v>
      </c>
      <c r="C15" s="8">
        <v>40318</v>
      </c>
      <c r="D15" s="14">
        <v>51036</v>
      </c>
      <c r="E15" s="21">
        <v>21</v>
      </c>
      <c r="F15" s="8">
        <f t="shared" si="0"/>
        <v>1</v>
      </c>
      <c r="G15" s="8">
        <f t="shared" si="2"/>
        <v>1</v>
      </c>
      <c r="H15" s="25">
        <f t="shared" si="1"/>
        <v>2</v>
      </c>
      <c r="I15" s="1">
        <v>82.5</v>
      </c>
      <c r="J15" s="1">
        <v>19</v>
      </c>
      <c r="K15" s="15">
        <v>13.8</v>
      </c>
    </row>
    <row r="16" spans="1:13">
      <c r="A16" s="29">
        <v>7</v>
      </c>
      <c r="B16" s="30" t="s">
        <v>22</v>
      </c>
      <c r="C16" s="8">
        <v>60879</v>
      </c>
      <c r="D16" s="14">
        <v>71500</v>
      </c>
      <c r="E16" s="21">
        <v>12.5</v>
      </c>
      <c r="F16" s="8">
        <f t="shared" si="0"/>
        <v>1</v>
      </c>
      <c r="G16" s="8">
        <f t="shared" si="2"/>
        <v>1</v>
      </c>
      <c r="H16" s="25">
        <f t="shared" si="1"/>
        <v>2</v>
      </c>
      <c r="I16" s="1">
        <v>88.2</v>
      </c>
      <c r="J16" s="1">
        <v>30.1</v>
      </c>
      <c r="K16" s="15">
        <v>9.3000000000000007</v>
      </c>
    </row>
    <row r="17" spans="1:11">
      <c r="A17" s="29">
        <v>8</v>
      </c>
      <c r="B17" s="30" t="s">
        <v>9</v>
      </c>
      <c r="C17" s="8">
        <v>39880</v>
      </c>
      <c r="D17" s="14">
        <v>37868</v>
      </c>
      <c r="E17" s="21">
        <v>32.5</v>
      </c>
      <c r="F17" s="8">
        <f t="shared" si="0"/>
        <v>1</v>
      </c>
      <c r="G17" s="8">
        <f t="shared" si="2"/>
        <v>1</v>
      </c>
      <c r="H17" s="25">
        <f t="shared" si="1"/>
        <v>2</v>
      </c>
      <c r="I17" s="1">
        <v>73.3</v>
      </c>
      <c r="J17" s="1">
        <v>19.5</v>
      </c>
      <c r="K17" s="15">
        <v>16.399999999999999</v>
      </c>
    </row>
    <row r="18" spans="1:11">
      <c r="A18" s="29">
        <v>9</v>
      </c>
      <c r="B18" s="30" t="s">
        <v>10</v>
      </c>
      <c r="C18" s="8">
        <v>76377</v>
      </c>
      <c r="D18" s="14">
        <v>36121</v>
      </c>
      <c r="E18" s="21">
        <v>30.2</v>
      </c>
      <c r="F18" s="8">
        <f t="shared" si="0"/>
        <v>1</v>
      </c>
      <c r="G18" s="8">
        <f t="shared" si="2"/>
        <v>1</v>
      </c>
      <c r="H18" s="25">
        <f t="shared" si="1"/>
        <v>2</v>
      </c>
      <c r="I18" s="1">
        <v>67.3</v>
      </c>
      <c r="J18" s="1">
        <v>11.6</v>
      </c>
      <c r="K18" s="15">
        <v>8.3000000000000007</v>
      </c>
    </row>
    <row r="19" spans="1:11">
      <c r="A19" s="29">
        <v>10</v>
      </c>
      <c r="B19" s="30" t="s">
        <v>11</v>
      </c>
      <c r="C19" s="8">
        <v>106519</v>
      </c>
      <c r="D19" s="14">
        <v>57337</v>
      </c>
      <c r="E19" s="21">
        <v>17.399999999999999</v>
      </c>
      <c r="F19" s="8">
        <f t="shared" si="0"/>
        <v>1</v>
      </c>
      <c r="G19" s="8">
        <f t="shared" si="2"/>
        <v>1</v>
      </c>
      <c r="H19" s="25">
        <f t="shared" si="1"/>
        <v>2</v>
      </c>
      <c r="I19" s="1">
        <v>78.3</v>
      </c>
      <c r="J19" s="1">
        <v>22.3</v>
      </c>
      <c r="K19" s="15">
        <v>11.2</v>
      </c>
    </row>
    <row r="20" spans="1:11">
      <c r="A20" s="29">
        <v>11</v>
      </c>
      <c r="B20" s="30" t="s">
        <v>12</v>
      </c>
      <c r="C20" s="8">
        <v>90329</v>
      </c>
      <c r="D20" s="14">
        <v>52646</v>
      </c>
      <c r="E20" s="21">
        <v>20.5</v>
      </c>
      <c r="F20" s="8">
        <f t="shared" si="0"/>
        <v>1</v>
      </c>
      <c r="G20" s="8">
        <f t="shared" si="2"/>
        <v>1</v>
      </c>
      <c r="H20" s="25">
        <f t="shared" si="1"/>
        <v>2</v>
      </c>
      <c r="I20" s="1">
        <v>80</v>
      </c>
      <c r="J20" s="1">
        <v>17.3</v>
      </c>
      <c r="K20" s="15">
        <v>12.3</v>
      </c>
    </row>
    <row r="21" spans="1:11">
      <c r="A21" s="29">
        <v>12</v>
      </c>
      <c r="B21" s="30" t="s">
        <v>13</v>
      </c>
      <c r="C21" s="8">
        <v>59450</v>
      </c>
      <c r="D21" s="14">
        <v>58177</v>
      </c>
      <c r="E21" s="21">
        <v>15.4</v>
      </c>
      <c r="F21" s="8">
        <f t="shared" si="0"/>
        <v>1</v>
      </c>
      <c r="G21" s="8">
        <f t="shared" si="2"/>
        <v>1</v>
      </c>
      <c r="H21" s="25">
        <f t="shared" si="1"/>
        <v>2</v>
      </c>
      <c r="I21" s="1">
        <v>85</v>
      </c>
      <c r="J21" s="1">
        <v>31.8</v>
      </c>
      <c r="K21" s="15">
        <v>13.4</v>
      </c>
    </row>
    <row r="22" spans="1:11">
      <c r="A22" s="29">
        <v>13</v>
      </c>
      <c r="B22" s="30" t="s">
        <v>14</v>
      </c>
      <c r="C22" s="8">
        <v>95072</v>
      </c>
      <c r="D22" s="14">
        <v>45504</v>
      </c>
      <c r="E22" s="21">
        <v>21.5</v>
      </c>
      <c r="F22" s="8">
        <f t="shared" si="0"/>
        <v>1</v>
      </c>
      <c r="G22" s="8">
        <f t="shared" si="2"/>
        <v>1</v>
      </c>
      <c r="H22" s="25">
        <f t="shared" si="1"/>
        <v>2</v>
      </c>
      <c r="I22" s="1">
        <v>69.7</v>
      </c>
      <c r="J22" s="1">
        <v>15.3</v>
      </c>
      <c r="K22" s="15">
        <v>12.7</v>
      </c>
    </row>
    <row r="23" spans="1:11">
      <c r="A23" s="29">
        <v>14</v>
      </c>
      <c r="B23" s="30" t="s">
        <v>15</v>
      </c>
      <c r="C23" s="8">
        <v>44737</v>
      </c>
      <c r="D23" s="14">
        <v>54731</v>
      </c>
      <c r="E23" s="21">
        <v>17.399999999999999</v>
      </c>
      <c r="F23" s="8">
        <f t="shared" si="0"/>
        <v>1</v>
      </c>
      <c r="G23" s="8">
        <f t="shared" si="2"/>
        <v>1</v>
      </c>
      <c r="H23" s="25">
        <f t="shared" si="1"/>
        <v>2</v>
      </c>
      <c r="I23" s="1">
        <v>90</v>
      </c>
      <c r="J23" s="1">
        <v>25.2</v>
      </c>
      <c r="K23" s="15">
        <v>11.3</v>
      </c>
    </row>
    <row r="24" spans="1:11">
      <c r="A24" s="29">
        <v>15</v>
      </c>
      <c r="B24" s="30" t="s">
        <v>19</v>
      </c>
      <c r="C24" s="8">
        <v>51755</v>
      </c>
      <c r="D24" s="14">
        <v>54735</v>
      </c>
      <c r="E24" s="21">
        <v>17.7</v>
      </c>
      <c r="F24" s="8">
        <f t="shared" si="0"/>
        <v>1</v>
      </c>
      <c r="G24" s="8">
        <f t="shared" si="2"/>
        <v>1</v>
      </c>
      <c r="H24" s="25">
        <f t="shared" si="1"/>
        <v>2</v>
      </c>
      <c r="I24" s="1">
        <v>79.5</v>
      </c>
      <c r="J24" s="1">
        <v>17.7</v>
      </c>
      <c r="K24" s="15">
        <v>10.8</v>
      </c>
    </row>
    <row r="25" spans="1:11">
      <c r="A25" s="29">
        <v>16</v>
      </c>
      <c r="B25" s="30" t="s">
        <v>16</v>
      </c>
      <c r="C25" s="8">
        <v>41340</v>
      </c>
      <c r="D25" s="14">
        <v>56573</v>
      </c>
      <c r="E25" s="21">
        <v>14.9</v>
      </c>
      <c r="F25" s="8">
        <f t="shared" si="0"/>
        <v>1</v>
      </c>
      <c r="G25" s="8">
        <f t="shared" si="2"/>
        <v>1</v>
      </c>
      <c r="H25" s="25">
        <f t="shared" si="1"/>
        <v>2</v>
      </c>
      <c r="I25" s="1">
        <v>87.8</v>
      </c>
      <c r="J25" s="1">
        <v>37.1</v>
      </c>
      <c r="K25" s="15">
        <v>12.1</v>
      </c>
    </row>
    <row r="26" spans="1:11">
      <c r="A26" s="29">
        <v>17</v>
      </c>
      <c r="B26" s="30" t="s">
        <v>23</v>
      </c>
      <c r="C26" s="8">
        <v>75754</v>
      </c>
      <c r="D26" s="14">
        <v>67888</v>
      </c>
      <c r="E26" s="21">
        <v>16</v>
      </c>
      <c r="F26" s="8">
        <f t="shared" si="0"/>
        <v>1</v>
      </c>
      <c r="G26" s="8">
        <f t="shared" si="2"/>
        <v>1</v>
      </c>
      <c r="H26" s="25">
        <f t="shared" si="1"/>
        <v>2</v>
      </c>
      <c r="I26" s="1">
        <v>88.3</v>
      </c>
      <c r="J26" s="1">
        <v>52.1</v>
      </c>
      <c r="K26" s="15">
        <v>7.8</v>
      </c>
    </row>
    <row r="27" spans="1:11">
      <c r="A27" s="29">
        <v>18</v>
      </c>
      <c r="B27" s="30" t="s">
        <v>17</v>
      </c>
      <c r="C27" s="8">
        <v>153060</v>
      </c>
      <c r="D27" s="14">
        <v>40283</v>
      </c>
      <c r="E27" s="21">
        <v>27.8</v>
      </c>
      <c r="F27" s="8">
        <f t="shared" si="0"/>
        <v>1</v>
      </c>
      <c r="G27" s="8">
        <f t="shared" si="2"/>
        <v>1</v>
      </c>
      <c r="H27" s="25">
        <f t="shared" si="1"/>
        <v>2</v>
      </c>
      <c r="I27" s="1">
        <v>75.2</v>
      </c>
      <c r="J27" s="1">
        <v>16.7</v>
      </c>
      <c r="K27" s="15">
        <v>14.9</v>
      </c>
    </row>
    <row r="28" spans="1:11">
      <c r="A28" s="29">
        <v>19</v>
      </c>
      <c r="B28" s="30" t="s">
        <v>20</v>
      </c>
      <c r="C28" s="8">
        <v>55874</v>
      </c>
      <c r="D28" s="14">
        <v>65381</v>
      </c>
      <c r="E28" s="21">
        <v>12.8</v>
      </c>
      <c r="F28" s="8">
        <f t="shared" si="0"/>
        <v>1</v>
      </c>
      <c r="G28" s="8">
        <f t="shared" si="2"/>
        <v>1</v>
      </c>
      <c r="H28" s="25">
        <f t="shared" si="1"/>
        <v>2</v>
      </c>
      <c r="I28" s="1">
        <v>80.2</v>
      </c>
      <c r="J28" s="1">
        <v>18.600000000000001</v>
      </c>
      <c r="K28" s="15">
        <v>12.1</v>
      </c>
    </row>
    <row r="29" spans="1:11">
      <c r="A29" s="29">
        <v>20</v>
      </c>
      <c r="B29" s="30" t="s">
        <v>18</v>
      </c>
      <c r="C29" s="8">
        <v>181045</v>
      </c>
      <c r="D29" s="14">
        <v>54705</v>
      </c>
      <c r="E29" s="21">
        <v>20.399999999999999</v>
      </c>
      <c r="F29" s="8">
        <f t="shared" si="0"/>
        <v>1</v>
      </c>
      <c r="G29" s="8">
        <f t="shared" si="2"/>
        <v>1</v>
      </c>
      <c r="H29" s="25">
        <f t="shared" si="1"/>
        <v>2</v>
      </c>
      <c r="I29" s="1">
        <v>83.9</v>
      </c>
      <c r="J29" s="1">
        <v>30.3</v>
      </c>
      <c r="K29" s="15">
        <v>11.2</v>
      </c>
    </row>
    <row r="30" spans="1:11">
      <c r="A30" s="10">
        <v>21</v>
      </c>
      <c r="B30" s="1" t="s">
        <v>26</v>
      </c>
      <c r="C30" s="1">
        <v>37819</v>
      </c>
      <c r="D30" s="16">
        <v>102961</v>
      </c>
      <c r="E30" s="22">
        <v>30</v>
      </c>
      <c r="F30" s="1">
        <f t="shared" si="0"/>
        <v>0</v>
      </c>
      <c r="G30" s="1">
        <f t="shared" si="2"/>
        <v>1</v>
      </c>
      <c r="H30" s="26">
        <f t="shared" si="1"/>
        <v>1</v>
      </c>
      <c r="I30" s="1">
        <v>95.5</v>
      </c>
      <c r="J30" s="1">
        <v>68.3</v>
      </c>
      <c r="K30" s="15">
        <v>11</v>
      </c>
    </row>
    <row r="31" spans="1:11">
      <c r="A31" s="10">
        <v>22</v>
      </c>
      <c r="B31" s="1" t="s">
        <v>27</v>
      </c>
      <c r="C31" s="1">
        <v>43593</v>
      </c>
      <c r="D31" s="16">
        <v>71091</v>
      </c>
      <c r="E31" s="22">
        <v>6.8</v>
      </c>
      <c r="F31" s="1">
        <f t="shared" si="0"/>
        <v>1</v>
      </c>
      <c r="G31" s="1">
        <f t="shared" si="2"/>
        <v>0</v>
      </c>
      <c r="H31" s="26">
        <f t="shared" si="1"/>
        <v>1</v>
      </c>
      <c r="I31" s="1">
        <v>87.3</v>
      </c>
      <c r="J31" s="1">
        <v>28.3</v>
      </c>
      <c r="K31" s="15">
        <v>9.9</v>
      </c>
    </row>
    <row r="32" spans="1:11">
      <c r="A32" s="10">
        <v>23</v>
      </c>
      <c r="B32" s="1" t="s">
        <v>28</v>
      </c>
      <c r="C32" s="1">
        <v>105162</v>
      </c>
      <c r="D32" s="16">
        <v>92965</v>
      </c>
      <c r="E32" s="22">
        <v>14.5</v>
      </c>
      <c r="F32" s="1">
        <f t="shared" si="0"/>
        <v>0</v>
      </c>
      <c r="G32" s="1">
        <f t="shared" si="2"/>
        <v>1</v>
      </c>
      <c r="H32" s="26">
        <f t="shared" si="1"/>
        <v>1</v>
      </c>
      <c r="I32" s="1">
        <v>93.9</v>
      </c>
      <c r="J32" s="1">
        <v>73.3</v>
      </c>
      <c r="K32" s="15">
        <v>6.3</v>
      </c>
    </row>
    <row r="33" spans="1:11">
      <c r="A33" s="10">
        <v>24</v>
      </c>
      <c r="B33" s="1" t="s">
        <v>29</v>
      </c>
      <c r="C33" s="1">
        <v>42844</v>
      </c>
      <c r="D33" s="16">
        <v>106853</v>
      </c>
      <c r="E33" s="22">
        <v>4.0999999999999996</v>
      </c>
      <c r="F33" s="1">
        <f t="shared" si="0"/>
        <v>0</v>
      </c>
      <c r="G33" s="1">
        <f t="shared" si="2"/>
        <v>0</v>
      </c>
      <c r="H33" s="26">
        <f t="shared" si="1"/>
        <v>0</v>
      </c>
      <c r="I33" s="1">
        <v>95.8</v>
      </c>
      <c r="J33" s="1">
        <v>65.2</v>
      </c>
      <c r="K33" s="15">
        <v>6.7</v>
      </c>
    </row>
    <row r="34" spans="1:11">
      <c r="A34" s="10">
        <v>25</v>
      </c>
      <c r="B34" s="1" t="s">
        <v>30</v>
      </c>
      <c r="C34" s="1">
        <v>45193</v>
      </c>
      <c r="D34" s="16">
        <v>71522</v>
      </c>
      <c r="E34" s="22">
        <v>10.5</v>
      </c>
      <c r="F34" s="1">
        <f t="shared" si="0"/>
        <v>0</v>
      </c>
      <c r="G34" s="1">
        <f t="shared" si="2"/>
        <v>0</v>
      </c>
      <c r="H34" s="26">
        <f t="shared" si="1"/>
        <v>0</v>
      </c>
      <c r="I34" s="1">
        <v>93.6</v>
      </c>
      <c r="J34" s="1">
        <v>36.200000000000003</v>
      </c>
      <c r="K34" s="15">
        <v>8.3000000000000007</v>
      </c>
    </row>
    <row r="35" spans="1:11">
      <c r="A35" s="10">
        <v>26</v>
      </c>
      <c r="B35" s="1" t="s">
        <v>31</v>
      </c>
      <c r="C35" s="1">
        <v>39502</v>
      </c>
      <c r="D35" s="16">
        <v>92322</v>
      </c>
      <c r="E35" s="22">
        <v>8.3000000000000007</v>
      </c>
      <c r="F35" s="1">
        <f t="shared" si="0"/>
        <v>0</v>
      </c>
      <c r="G35" s="1">
        <f t="shared" si="2"/>
        <v>0</v>
      </c>
      <c r="H35" s="26">
        <f t="shared" si="1"/>
        <v>0</v>
      </c>
      <c r="I35" s="1">
        <v>93.6</v>
      </c>
      <c r="J35" s="1">
        <v>42.5</v>
      </c>
      <c r="K35" s="15">
        <v>7.9</v>
      </c>
    </row>
    <row r="36" spans="1:11">
      <c r="A36" s="10">
        <v>27</v>
      </c>
      <c r="B36" s="1" t="s">
        <v>32</v>
      </c>
      <c r="C36" s="1">
        <v>40243</v>
      </c>
      <c r="D36" s="16">
        <v>99240</v>
      </c>
      <c r="E36" s="22">
        <v>6.4</v>
      </c>
      <c r="F36" s="1">
        <f t="shared" si="0"/>
        <v>0</v>
      </c>
      <c r="G36" s="1">
        <f t="shared" si="2"/>
        <v>0</v>
      </c>
      <c r="H36" s="26">
        <f t="shared" si="1"/>
        <v>0</v>
      </c>
      <c r="I36" s="1">
        <v>91.7</v>
      </c>
      <c r="J36" s="1">
        <v>29.9</v>
      </c>
      <c r="K36" s="15">
        <v>7.7</v>
      </c>
    </row>
    <row r="37" spans="1:11">
      <c r="A37" s="10">
        <v>28</v>
      </c>
      <c r="B37" s="1" t="s">
        <v>33</v>
      </c>
      <c r="C37" s="1">
        <v>35744</v>
      </c>
      <c r="D37" s="16">
        <v>93066</v>
      </c>
      <c r="E37" s="22">
        <v>5.3</v>
      </c>
      <c r="F37" s="1">
        <f t="shared" si="0"/>
        <v>0</v>
      </c>
      <c r="G37" s="1">
        <f t="shared" si="2"/>
        <v>0</v>
      </c>
      <c r="H37" s="26">
        <f t="shared" si="1"/>
        <v>0</v>
      </c>
      <c r="I37" s="1">
        <v>93.1</v>
      </c>
      <c r="J37" s="1">
        <v>34.1</v>
      </c>
      <c r="K37" s="15">
        <v>8.4</v>
      </c>
    </row>
    <row r="38" spans="1:11">
      <c r="A38" s="10">
        <v>29</v>
      </c>
      <c r="B38" s="1" t="s">
        <v>34</v>
      </c>
      <c r="C38" s="1">
        <v>58732</v>
      </c>
      <c r="D38" s="16">
        <v>150445</v>
      </c>
      <c r="E38" s="22">
        <v>11.9</v>
      </c>
      <c r="F38" s="1">
        <f t="shared" si="0"/>
        <v>0</v>
      </c>
      <c r="G38" s="1">
        <f t="shared" si="2"/>
        <v>0</v>
      </c>
      <c r="H38" s="26">
        <f t="shared" si="1"/>
        <v>0</v>
      </c>
      <c r="I38" s="1">
        <v>96.7</v>
      </c>
      <c r="J38" s="1">
        <v>80.599999999999994</v>
      </c>
      <c r="K38" s="15">
        <v>6</v>
      </c>
    </row>
    <row r="39" spans="1:11">
      <c r="A39" s="10">
        <v>30</v>
      </c>
      <c r="B39" s="1" t="s">
        <v>35</v>
      </c>
      <c r="C39" s="1">
        <v>68318</v>
      </c>
      <c r="D39" s="16">
        <v>86482</v>
      </c>
      <c r="E39" s="22">
        <v>10</v>
      </c>
      <c r="F39" s="1">
        <f t="shared" si="0"/>
        <v>0</v>
      </c>
      <c r="G39" s="1">
        <f t="shared" si="2"/>
        <v>0</v>
      </c>
      <c r="H39" s="26">
        <f t="shared" si="1"/>
        <v>0</v>
      </c>
      <c r="I39" s="1">
        <v>89.7</v>
      </c>
      <c r="J39" s="1">
        <v>43.2</v>
      </c>
      <c r="K39" s="15">
        <v>6.7</v>
      </c>
    </row>
    <row r="40" spans="1:11">
      <c r="A40" s="10">
        <v>31</v>
      </c>
      <c r="B40" s="1" t="s">
        <v>36</v>
      </c>
      <c r="C40" s="1">
        <v>40759</v>
      </c>
      <c r="D40" s="16">
        <v>73211</v>
      </c>
      <c r="E40" s="22">
        <v>9.3000000000000007</v>
      </c>
      <c r="F40" s="1">
        <f t="shared" si="0"/>
        <v>0</v>
      </c>
      <c r="G40" s="1">
        <f t="shared" si="2"/>
        <v>0</v>
      </c>
      <c r="H40" s="26">
        <f t="shared" si="1"/>
        <v>0</v>
      </c>
      <c r="I40" s="1">
        <v>85.4</v>
      </c>
      <c r="J40" s="1">
        <v>24.9</v>
      </c>
      <c r="K40" s="15">
        <v>12</v>
      </c>
    </row>
    <row r="41" spans="1:11">
      <c r="A41" s="10">
        <v>32</v>
      </c>
      <c r="B41" s="1" t="s">
        <v>37</v>
      </c>
      <c r="C41" s="1">
        <v>38499</v>
      </c>
      <c r="D41" s="16">
        <v>92816</v>
      </c>
      <c r="E41" s="22">
        <v>6.1</v>
      </c>
      <c r="F41" s="1">
        <f t="shared" si="0"/>
        <v>0</v>
      </c>
      <c r="G41" s="1">
        <f t="shared" si="2"/>
        <v>0</v>
      </c>
      <c r="H41" s="26">
        <f t="shared" si="1"/>
        <v>0</v>
      </c>
      <c r="I41" s="1">
        <v>92</v>
      </c>
      <c r="J41" s="1">
        <v>39.700000000000003</v>
      </c>
      <c r="K41" s="15">
        <v>7.8</v>
      </c>
    </row>
    <row r="42" spans="1:11">
      <c r="A42" s="10">
        <v>33</v>
      </c>
      <c r="B42" s="1" t="s">
        <v>38</v>
      </c>
      <c r="C42" s="1">
        <v>56173</v>
      </c>
      <c r="D42" s="16">
        <v>82504</v>
      </c>
      <c r="E42" s="22">
        <v>9.4</v>
      </c>
      <c r="F42" s="1">
        <f t="shared" si="0"/>
        <v>0</v>
      </c>
      <c r="G42" s="1">
        <f t="shared" si="2"/>
        <v>0</v>
      </c>
      <c r="H42" s="26">
        <f t="shared" si="1"/>
        <v>0</v>
      </c>
      <c r="I42" s="1">
        <v>88.8</v>
      </c>
      <c r="J42" s="1">
        <v>41.4</v>
      </c>
      <c r="K42" s="15">
        <v>8.1999999999999993</v>
      </c>
    </row>
    <row r="43" spans="1:11">
      <c r="A43" s="10">
        <v>34</v>
      </c>
      <c r="B43" s="1" t="s">
        <v>49</v>
      </c>
      <c r="C43" s="1">
        <v>47255</v>
      </c>
      <c r="D43" s="16">
        <v>79521</v>
      </c>
      <c r="E43" s="22">
        <v>7.2</v>
      </c>
      <c r="F43" s="1">
        <f t="shared" si="0"/>
        <v>0</v>
      </c>
      <c r="G43" s="1">
        <f t="shared" si="2"/>
        <v>0</v>
      </c>
      <c r="H43" s="26">
        <f t="shared" si="1"/>
        <v>0</v>
      </c>
      <c r="I43" s="1">
        <v>88.6</v>
      </c>
      <c r="J43" s="1">
        <v>28.5</v>
      </c>
      <c r="K43" s="15">
        <v>6.5</v>
      </c>
    </row>
    <row r="44" spans="1:11">
      <c r="A44" s="10">
        <v>35</v>
      </c>
      <c r="B44" s="1" t="s">
        <v>39</v>
      </c>
      <c r="C44" s="1">
        <v>85146</v>
      </c>
      <c r="D44" s="16">
        <v>144017</v>
      </c>
      <c r="E44" s="22">
        <v>6.5</v>
      </c>
      <c r="F44" s="1">
        <f t="shared" si="0"/>
        <v>0</v>
      </c>
      <c r="G44" s="1">
        <f t="shared" si="2"/>
        <v>0</v>
      </c>
      <c r="H44" s="26">
        <f t="shared" si="1"/>
        <v>0</v>
      </c>
      <c r="I44" s="1">
        <v>96.6</v>
      </c>
      <c r="J44" s="1">
        <v>74.900000000000006</v>
      </c>
      <c r="K44" s="15">
        <v>6</v>
      </c>
    </row>
    <row r="45" spans="1:11">
      <c r="A45" s="10">
        <v>36</v>
      </c>
      <c r="B45" s="1" t="s">
        <v>40</v>
      </c>
      <c r="C45" s="1">
        <v>51251</v>
      </c>
      <c r="D45" s="16">
        <v>79823</v>
      </c>
      <c r="E45" s="22">
        <v>6.1</v>
      </c>
      <c r="F45" s="1">
        <f t="shared" si="0"/>
        <v>0</v>
      </c>
      <c r="G45" s="1">
        <f t="shared" si="2"/>
        <v>0</v>
      </c>
      <c r="H45" s="26">
        <f t="shared" si="1"/>
        <v>0</v>
      </c>
      <c r="I45" s="1">
        <v>89</v>
      </c>
      <c r="J45" s="1">
        <v>29.4</v>
      </c>
      <c r="K45" s="15">
        <v>7.3</v>
      </c>
    </row>
    <row r="46" spans="1:11">
      <c r="A46" s="10">
        <v>37</v>
      </c>
      <c r="B46" s="1" t="s">
        <v>41</v>
      </c>
      <c r="C46" s="1">
        <v>56468</v>
      </c>
      <c r="D46" s="16">
        <v>88131</v>
      </c>
      <c r="E46" s="22">
        <v>8.4</v>
      </c>
      <c r="F46" s="1">
        <f t="shared" si="0"/>
        <v>0</v>
      </c>
      <c r="G46" s="1">
        <f t="shared" si="2"/>
        <v>0</v>
      </c>
      <c r="H46" s="26">
        <f t="shared" si="1"/>
        <v>0</v>
      </c>
      <c r="I46" s="1">
        <v>94.3</v>
      </c>
      <c r="J46" s="1">
        <v>32.200000000000003</v>
      </c>
      <c r="K46" s="15">
        <v>10.9</v>
      </c>
    </row>
    <row r="47" spans="1:11">
      <c r="A47" s="10">
        <v>38</v>
      </c>
      <c r="B47" s="1" t="s">
        <v>42</v>
      </c>
      <c r="C47" s="1">
        <v>92271</v>
      </c>
      <c r="D47" s="16">
        <v>73394</v>
      </c>
      <c r="E47" s="22">
        <v>10.3</v>
      </c>
      <c r="F47" s="1">
        <f t="shared" si="0"/>
        <v>0</v>
      </c>
      <c r="G47" s="1">
        <f t="shared" si="2"/>
        <v>0</v>
      </c>
      <c r="H47" s="26">
        <f t="shared" si="1"/>
        <v>0</v>
      </c>
      <c r="I47" s="1">
        <v>87.3</v>
      </c>
      <c r="J47" s="1">
        <v>38.299999999999997</v>
      </c>
      <c r="K47" s="15">
        <v>11.2</v>
      </c>
    </row>
    <row r="48" spans="1:11">
      <c r="A48" s="10">
        <v>39</v>
      </c>
      <c r="B48" s="1" t="s">
        <v>43</v>
      </c>
      <c r="C48" s="1">
        <v>35608</v>
      </c>
      <c r="D48" s="16">
        <v>103801</v>
      </c>
      <c r="E48" s="22">
        <v>5.5</v>
      </c>
      <c r="F48" s="1">
        <f t="shared" si="0"/>
        <v>0</v>
      </c>
      <c r="G48" s="1">
        <f t="shared" si="2"/>
        <v>0</v>
      </c>
      <c r="H48" s="26">
        <f t="shared" si="1"/>
        <v>0</v>
      </c>
      <c r="I48" s="1">
        <v>94.5</v>
      </c>
      <c r="J48" s="1">
        <v>54.5</v>
      </c>
      <c r="K48" s="15">
        <v>6.6</v>
      </c>
    </row>
    <row r="49" spans="1:11">
      <c r="A49" s="10">
        <v>40</v>
      </c>
      <c r="B49" s="1" t="s">
        <v>44</v>
      </c>
      <c r="C49" s="1">
        <v>60632</v>
      </c>
      <c r="D49" s="16">
        <v>82297</v>
      </c>
      <c r="E49" s="22">
        <v>10.4</v>
      </c>
      <c r="F49" s="1">
        <f t="shared" si="0"/>
        <v>0</v>
      </c>
      <c r="G49" s="1">
        <f t="shared" si="2"/>
        <v>0</v>
      </c>
      <c r="H49" s="26">
        <f t="shared" si="1"/>
        <v>0</v>
      </c>
      <c r="I49" s="1">
        <v>89.4</v>
      </c>
      <c r="J49" s="1">
        <v>47.2</v>
      </c>
      <c r="K49" s="15">
        <v>5.0999999999999996</v>
      </c>
    </row>
    <row r="50" spans="1:11">
      <c r="A50" s="10">
        <v>41</v>
      </c>
      <c r="B50" s="1" t="s">
        <v>45</v>
      </c>
      <c r="C50" s="1">
        <v>41094</v>
      </c>
      <c r="D50" s="16">
        <v>74639</v>
      </c>
      <c r="E50" s="22">
        <v>8.5</v>
      </c>
      <c r="F50" s="1">
        <f t="shared" si="0"/>
        <v>0</v>
      </c>
      <c r="G50" s="1">
        <f t="shared" si="2"/>
        <v>0</v>
      </c>
      <c r="H50" s="26">
        <f t="shared" si="1"/>
        <v>0</v>
      </c>
      <c r="I50" s="1">
        <v>89.9</v>
      </c>
      <c r="J50" s="1">
        <v>27.1</v>
      </c>
      <c r="K50" s="15">
        <v>6.6</v>
      </c>
    </row>
    <row r="51" spans="1:11">
      <c r="A51" s="10">
        <v>42</v>
      </c>
      <c r="B51" s="1" t="s">
        <v>46</v>
      </c>
      <c r="C51" s="1">
        <v>53743</v>
      </c>
      <c r="D51" s="16">
        <v>86921</v>
      </c>
      <c r="E51" s="22">
        <v>7.2</v>
      </c>
      <c r="F51" s="1">
        <f t="shared" si="0"/>
        <v>0</v>
      </c>
      <c r="G51" s="1">
        <f t="shared" si="2"/>
        <v>0</v>
      </c>
      <c r="H51" s="26">
        <f t="shared" si="1"/>
        <v>0</v>
      </c>
      <c r="I51" s="1">
        <v>94.6</v>
      </c>
      <c r="J51" s="1">
        <v>32</v>
      </c>
      <c r="K51" s="15">
        <v>10.5</v>
      </c>
    </row>
    <row r="52" spans="1:11" ht="15.75" thickBot="1">
      <c r="A52" s="31">
        <v>43</v>
      </c>
      <c r="B52" s="9" t="s">
        <v>47</v>
      </c>
      <c r="C52" s="18">
        <v>38120</v>
      </c>
      <c r="D52" s="17">
        <v>88087</v>
      </c>
      <c r="E52" s="23">
        <v>6</v>
      </c>
      <c r="F52" s="9">
        <f t="shared" si="0"/>
        <v>0</v>
      </c>
      <c r="G52" s="9">
        <f t="shared" si="2"/>
        <v>0</v>
      </c>
      <c r="H52" s="27">
        <f t="shared" si="1"/>
        <v>0</v>
      </c>
      <c r="I52" s="9">
        <v>92.7</v>
      </c>
      <c r="J52" s="9">
        <v>31.2</v>
      </c>
      <c r="K52" s="18">
        <v>8.1999999999999993</v>
      </c>
    </row>
    <row r="53" spans="1:11">
      <c r="B53" s="1" t="s">
        <v>0</v>
      </c>
      <c r="D53" s="6">
        <f>MEDIAN(D10:D52)</f>
        <v>71522</v>
      </c>
      <c r="E53" s="7">
        <f t="shared" ref="E53:J53" si="3">MEDIAN(E10:E52)</f>
        <v>12.4</v>
      </c>
      <c r="F53" s="1">
        <f t="shared" si="0"/>
        <v>0</v>
      </c>
      <c r="G53" s="1">
        <f t="shared" si="2"/>
        <v>0</v>
      </c>
      <c r="H53" s="1">
        <f t="shared" si="1"/>
        <v>0</v>
      </c>
      <c r="I53" s="1">
        <f t="shared" si="3"/>
        <v>88.3</v>
      </c>
      <c r="J53" s="1">
        <f t="shared" si="3"/>
        <v>30.1</v>
      </c>
    </row>
    <row r="54" spans="1:11">
      <c r="B54" s="1" t="s">
        <v>21</v>
      </c>
      <c r="D54" s="34">
        <f>AVERAGE(D10:D52)</f>
        <v>73703.720930232565</v>
      </c>
      <c r="E54" s="35">
        <f>AVERAGE(E10:E52)</f>
        <v>13.958139534883719</v>
      </c>
      <c r="F54" s="1">
        <f t="shared" si="0"/>
        <v>0</v>
      </c>
    </row>
    <row r="56" spans="1:11">
      <c r="A56" s="1" t="s">
        <v>61</v>
      </c>
      <c r="B56" s="1" t="s">
        <v>62</v>
      </c>
    </row>
    <row r="57" spans="1:11">
      <c r="A57" s="1" t="s">
        <v>59</v>
      </c>
      <c r="B57" s="1" t="s">
        <v>60</v>
      </c>
    </row>
    <row r="59" spans="1:11" ht="30" customHeight="1">
      <c r="A59" s="36" t="s">
        <v>64</v>
      </c>
      <c r="B59" s="36"/>
      <c r="C59" s="36"/>
      <c r="D59" s="36"/>
      <c r="E59" s="36"/>
      <c r="F59" s="36"/>
      <c r="G59" s="36"/>
      <c r="H59" s="36"/>
    </row>
  </sheetData>
  <mergeCells count="7">
    <mergeCell ref="A59:H59"/>
    <mergeCell ref="A1:H1"/>
    <mergeCell ref="A5:H5"/>
    <mergeCell ref="A2:H2"/>
    <mergeCell ref="F8:G8"/>
    <mergeCell ref="D8:E8"/>
    <mergeCell ref="A3:H3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Cities</vt:lpstr>
      <vt:lpstr>' Cities'!Print_Area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FRS User</dc:creator>
  <cp:lastModifiedBy>a1tad00</cp:lastModifiedBy>
  <cp:lastPrinted>2013-01-15T14:06:27Z</cp:lastPrinted>
  <dcterms:created xsi:type="dcterms:W3CDTF">2013-01-08T19:18:11Z</dcterms:created>
  <dcterms:modified xsi:type="dcterms:W3CDTF">2013-01-30T23:08:03Z</dcterms:modified>
</cp:coreProperties>
</file>