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5_NE" sheetId="1" r:id="rId1"/>
  </sheets>
  <definedNames>
    <definedName name="_xlnm.Print_Area" localSheetId="0">'Report 5_NE'!$A$3:$Q$72</definedName>
  </definedNames>
  <calcPr calcId="125725"/>
</workbook>
</file>

<file path=xl/calcChain.xml><?xml version="1.0" encoding="utf-8"?>
<calcChain xmlns="http://schemas.openxmlformats.org/spreadsheetml/2006/main">
  <c r="Q41" i="1"/>
  <c r="C41" s="1"/>
  <c r="Q42"/>
  <c r="C42" s="1"/>
  <c r="Q43"/>
  <c r="C43" s="1"/>
  <c r="Q44"/>
  <c r="C44" s="1"/>
  <c r="Q45"/>
  <c r="C45" s="1"/>
  <c r="Q46"/>
  <c r="C46" s="1"/>
  <c r="Q47"/>
  <c r="C47" s="1"/>
  <c r="Q48"/>
  <c r="C48" s="1"/>
  <c r="B49"/>
  <c r="E49"/>
  <c r="H49"/>
  <c r="K49"/>
  <c r="N49"/>
  <c r="Q51"/>
  <c r="F51" s="1"/>
  <c r="Q52"/>
  <c r="F52" s="1"/>
  <c r="I53"/>
  <c r="Q53"/>
  <c r="F53" s="1"/>
  <c r="Q54"/>
  <c r="F54" s="1"/>
  <c r="Q55"/>
  <c r="F55" s="1"/>
  <c r="Q56"/>
  <c r="F56" s="1"/>
  <c r="Q57"/>
  <c r="F57" s="1"/>
  <c r="O58"/>
  <c r="Q58"/>
  <c r="F58" s="1"/>
  <c r="B59"/>
  <c r="E59"/>
  <c r="H59"/>
  <c r="K59"/>
  <c r="N59"/>
  <c r="Q61"/>
  <c r="C61" s="1"/>
  <c r="Q62"/>
  <c r="C62" s="1"/>
  <c r="Q63"/>
  <c r="C63" s="1"/>
  <c r="Q64"/>
  <c r="C64" s="1"/>
  <c r="Q65"/>
  <c r="C65" s="1"/>
  <c r="Q66"/>
  <c r="C66" s="1"/>
  <c r="Q67"/>
  <c r="C67" s="1"/>
  <c r="Q68"/>
  <c r="C68" s="1"/>
  <c r="B69"/>
  <c r="E69"/>
  <c r="H69"/>
  <c r="K69"/>
  <c r="N69"/>
  <c r="I57" l="1"/>
  <c r="I56"/>
  <c r="I55"/>
  <c r="O59"/>
  <c r="I54"/>
  <c r="I52"/>
  <c r="I51"/>
  <c r="Q69"/>
  <c r="C69" s="1"/>
  <c r="L69"/>
  <c r="Q59"/>
  <c r="C59" s="1"/>
  <c r="L59"/>
  <c r="F59"/>
  <c r="I58"/>
  <c r="O57"/>
  <c r="C57"/>
  <c r="O56"/>
  <c r="C56"/>
  <c r="O55"/>
  <c r="C55"/>
  <c r="O54"/>
  <c r="C54"/>
  <c r="O53"/>
  <c r="C53"/>
  <c r="O52"/>
  <c r="C52"/>
  <c r="O51"/>
  <c r="C51"/>
  <c r="I69"/>
  <c r="F69"/>
  <c r="L68"/>
  <c r="F68"/>
  <c r="L67"/>
  <c r="F67"/>
  <c r="L66"/>
  <c r="F66"/>
  <c r="L65"/>
  <c r="F65"/>
  <c r="L64"/>
  <c r="F64"/>
  <c r="L63"/>
  <c r="F63"/>
  <c r="L62"/>
  <c r="F62"/>
  <c r="L61"/>
  <c r="F61"/>
  <c r="C58"/>
  <c r="L48"/>
  <c r="F48"/>
  <c r="L47"/>
  <c r="F47"/>
  <c r="L46"/>
  <c r="F46"/>
  <c r="L45"/>
  <c r="F45"/>
  <c r="L44"/>
  <c r="F44"/>
  <c r="L43"/>
  <c r="F43"/>
  <c r="L42"/>
  <c r="F42"/>
  <c r="L41"/>
  <c r="F41"/>
  <c r="O68"/>
  <c r="I68"/>
  <c r="O67"/>
  <c r="I67"/>
  <c r="O66"/>
  <c r="I66"/>
  <c r="O65"/>
  <c r="I65"/>
  <c r="O64"/>
  <c r="I64"/>
  <c r="O63"/>
  <c r="I63"/>
  <c r="O62"/>
  <c r="I62"/>
  <c r="O61"/>
  <c r="I61"/>
  <c r="L58"/>
  <c r="L57"/>
  <c r="L56"/>
  <c r="L55"/>
  <c r="L54"/>
  <c r="L53"/>
  <c r="L52"/>
  <c r="L51"/>
  <c r="Q49"/>
  <c r="O48"/>
  <c r="I48"/>
  <c r="O47"/>
  <c r="I47"/>
  <c r="O46"/>
  <c r="I46"/>
  <c r="O45"/>
  <c r="I45"/>
  <c r="O44"/>
  <c r="I44"/>
  <c r="O43"/>
  <c r="I43"/>
  <c r="O42"/>
  <c r="I42"/>
  <c r="O41"/>
  <c r="I41"/>
  <c r="I59" l="1"/>
  <c r="O69"/>
  <c r="C49"/>
  <c r="F49"/>
  <c r="I49"/>
  <c r="L49"/>
  <c r="O49"/>
</calcChain>
</file>

<file path=xl/sharedStrings.xml><?xml version="1.0" encoding="utf-8"?>
<sst xmlns="http://schemas.openxmlformats.org/spreadsheetml/2006/main" count="110" uniqueCount="30">
  <si>
    <t>^ Includes loans for which Information not provided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</si>
  <si>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</si>
  <si>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</si>
  <si>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Not Available</t>
  </si>
  <si>
    <t>over 150</t>
  </si>
  <si>
    <t>121 to 150</t>
  </si>
  <si>
    <t>91 to 120</t>
  </si>
  <si>
    <t>71 to 90</t>
  </si>
  <si>
    <t>51 to 70</t>
  </si>
  <si>
    <t>31 to 50</t>
  </si>
  <si>
    <t>1 to 30</t>
  </si>
  <si>
    <t>REFINANCE</t>
  </si>
  <si>
    <t>HOME PURCHASE</t>
  </si>
  <si>
    <t>ALL LOANS</t>
  </si>
  <si>
    <t xml:space="preserve">% High APR </t>
  </si>
  <si>
    <t>Share of Total for Income Bracket</t>
  </si>
  <si>
    <t>Number Originated</t>
  </si>
  <si>
    <t>Income Level</t>
  </si>
  <si>
    <t>Total Applications</t>
  </si>
  <si>
    <t>Other minority or missing^</t>
  </si>
  <si>
    <t>Latino</t>
  </si>
  <si>
    <t>Asian**</t>
  </si>
  <si>
    <t>Black**</t>
  </si>
  <si>
    <t>White**</t>
  </si>
  <si>
    <t>2006 New England Originated Home Mortgage Purchase and Refinance Loans by Income by Race/Ethnicity</t>
  </si>
  <si>
    <t>Denial Rate</t>
  </si>
  <si>
    <t>Number of Applications</t>
  </si>
  <si>
    <t>2006 New England Home Mortgage Loan Applications by Income by Race/Ethnicity</t>
  </si>
  <si>
    <t>Source: 2006 HMDA. Data compiled by the Federal Reserve Bank of Boston</t>
  </si>
  <si>
    <t>NOTE: Tables include only first-lien loans for owner-occupied homes. The data exclude  junior-lien loans, all loans for multi-family properties, and all loans for non-owner-occupied homes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</si>
</sst>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wrapText="1"/>
    </xf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3" fontId="3" fillId="2" borderId="4" xfId="0" applyNumberFormat="1" applyFont="1" applyFill="1" applyBorder="1"/>
    <xf numFmtId="0" fontId="3" fillId="2" borderId="5" xfId="0" applyFont="1" applyFill="1" applyBorder="1" applyAlignment="1">
      <alignment horizontal="left"/>
    </xf>
    <xf numFmtId="3" fontId="0" fillId="0" borderId="6" xfId="0" applyNumberFormat="1" applyBorder="1" applyAlignment="1">
      <alignment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3" fontId="0" fillId="0" borderId="9" xfId="0" applyNumberFormat="1" applyBorder="1"/>
    <xf numFmtId="0" fontId="0" fillId="0" borderId="9" xfId="0" applyBorder="1"/>
    <xf numFmtId="0" fontId="0" fillId="0" borderId="10" xfId="0" applyBorder="1" applyAlignment="1">
      <alignment horizontal="left"/>
    </xf>
    <xf numFmtId="3" fontId="0" fillId="0" borderId="11" xfId="0" applyNumberFormat="1" applyBorder="1" applyAlignment="1">
      <alignment wrapText="1"/>
    </xf>
    <xf numFmtId="164" fontId="0" fillId="0" borderId="12" xfId="1" applyNumberFormat="1" applyFont="1" applyBorder="1"/>
    <xf numFmtId="164" fontId="0" fillId="0" borderId="13" xfId="1" applyNumberFormat="1" applyFont="1" applyBorder="1"/>
    <xf numFmtId="3" fontId="0" fillId="0" borderId="14" xfId="0" applyNumberFormat="1" applyBorder="1"/>
    <xf numFmtId="0" fontId="0" fillId="0" borderId="15" xfId="0" applyBorder="1"/>
    <xf numFmtId="0" fontId="0" fillId="0" borderId="16" xfId="0" applyBorder="1" applyAlignment="1">
      <alignment horizontal="left"/>
    </xf>
    <xf numFmtId="3" fontId="0" fillId="0" borderId="17" xfId="0" applyNumberFormat="1" applyBorder="1" applyAlignment="1">
      <alignment wrapText="1"/>
    </xf>
    <xf numFmtId="164" fontId="0" fillId="0" borderId="18" xfId="1" applyNumberFormat="1" applyFont="1" applyBorder="1"/>
    <xf numFmtId="164" fontId="0" fillId="0" borderId="19" xfId="1" applyNumberFormat="1" applyFont="1" applyBorder="1"/>
    <xf numFmtId="3" fontId="0" fillId="0" borderId="20" xfId="0" applyNumberFormat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3" fontId="3" fillId="2" borderId="22" xfId="0" applyNumberFormat="1" applyFont="1" applyFill="1" applyBorder="1" applyAlignment="1">
      <alignment wrapText="1"/>
    </xf>
    <xf numFmtId="164" fontId="3" fillId="2" borderId="25" xfId="1" applyNumberFormat="1" applyFont="1" applyFill="1" applyBorder="1"/>
    <xf numFmtId="164" fontId="3" fillId="2" borderId="23" xfId="1" applyNumberFormat="1" applyFont="1" applyFill="1" applyBorder="1"/>
    <xf numFmtId="3" fontId="3" fillId="2" borderId="26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3" borderId="27" xfId="0" applyFont="1" applyFill="1" applyBorder="1" applyAlignment="1"/>
    <xf numFmtId="0" fontId="3" fillId="3" borderId="28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0" xfId="0" applyFont="1" applyFill="1" applyAlignment="1"/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5"/>
  <sheetViews>
    <sheetView tabSelected="1" zoomScaleNormal="100" zoomScaleSheetLayoutView="70" zoomScalePageLayoutView="55" workbookViewId="0">
      <selection activeCell="A3" sqref="A3:XFD3"/>
    </sheetView>
  </sheetViews>
  <sheetFormatPr defaultRowHeight="15"/>
  <cols>
    <col min="1" max="1" width="17.28515625" customWidth="1"/>
    <col min="2" max="16" width="12" customWidth="1"/>
    <col min="17" max="17" width="12" style="1" customWidth="1"/>
    <col min="18" max="25" width="12" customWidth="1"/>
  </cols>
  <sheetData>
    <row r="1" spans="1:17">
      <c r="A1" t="s">
        <v>29</v>
      </c>
      <c r="Q1"/>
    </row>
    <row r="2" spans="1:17">
      <c r="A2" t="s">
        <v>28</v>
      </c>
      <c r="Q2"/>
    </row>
    <row r="3" spans="1:17" s="34" customFormat="1" ht="15.75" thickBot="1">
      <c r="A3" s="57" t="s">
        <v>27</v>
      </c>
      <c r="B3"/>
      <c r="C3"/>
      <c r="D3"/>
      <c r="E3"/>
      <c r="Q3" s="1"/>
    </row>
    <row r="4" spans="1:17" ht="30" customHeight="1">
      <c r="A4" s="56"/>
      <c r="B4" s="54" t="s">
        <v>23</v>
      </c>
      <c r="C4" s="54"/>
      <c r="D4" s="54"/>
      <c r="E4" s="54" t="s">
        <v>22</v>
      </c>
      <c r="F4" s="54"/>
      <c r="G4" s="54"/>
      <c r="H4" s="54" t="s">
        <v>21</v>
      </c>
      <c r="I4" s="54"/>
      <c r="J4" s="54"/>
      <c r="K4" s="54" t="s">
        <v>20</v>
      </c>
      <c r="L4" s="54"/>
      <c r="M4" s="53"/>
      <c r="N4" s="52" t="s">
        <v>19</v>
      </c>
      <c r="O4" s="51"/>
      <c r="P4" s="50"/>
      <c r="Q4" s="49" t="s">
        <v>18</v>
      </c>
    </row>
    <row r="5" spans="1:17" s="1" customFormat="1" ht="60">
      <c r="A5" s="60" t="s">
        <v>17</v>
      </c>
      <c r="B5" s="47" t="s">
        <v>26</v>
      </c>
      <c r="C5" s="46" t="s">
        <v>15</v>
      </c>
      <c r="D5" s="45" t="s">
        <v>25</v>
      </c>
      <c r="E5" s="47" t="s">
        <v>26</v>
      </c>
      <c r="F5" s="46" t="s">
        <v>15</v>
      </c>
      <c r="G5" s="45" t="s">
        <v>25</v>
      </c>
      <c r="H5" s="47" t="s">
        <v>26</v>
      </c>
      <c r="I5" s="46" t="s">
        <v>15</v>
      </c>
      <c r="J5" s="45" t="s">
        <v>25</v>
      </c>
      <c r="K5" s="47" t="s">
        <v>26</v>
      </c>
      <c r="L5" s="46" t="s">
        <v>15</v>
      </c>
      <c r="M5" s="45" t="s">
        <v>25</v>
      </c>
      <c r="N5" s="59" t="s">
        <v>26</v>
      </c>
      <c r="O5" s="46" t="s">
        <v>15</v>
      </c>
      <c r="P5" s="45" t="s">
        <v>25</v>
      </c>
      <c r="Q5" s="58"/>
    </row>
    <row r="6" spans="1:17" s="34" customFormat="1">
      <c r="A6" s="37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5"/>
    </row>
    <row r="7" spans="1:17">
      <c r="A7" s="33" t="s">
        <v>10</v>
      </c>
      <c r="B7" s="31">
        <v>28384</v>
      </c>
      <c r="C7" s="30">
        <v>0.63261121511990726</v>
      </c>
      <c r="D7" s="29">
        <v>0.34107243517474634</v>
      </c>
      <c r="E7" s="32">
        <v>1972</v>
      </c>
      <c r="F7" s="30">
        <v>4.3951145582597842E-2</v>
      </c>
      <c r="G7" s="29">
        <v>0.47413793103448276</v>
      </c>
      <c r="H7" s="32">
        <v>399</v>
      </c>
      <c r="I7" s="30">
        <v>8.8927520727467239E-3</v>
      </c>
      <c r="J7" s="29">
        <v>0.37844611528822053</v>
      </c>
      <c r="K7" s="32">
        <v>2414</v>
      </c>
      <c r="L7" s="30">
        <v>5.380226442007667E-2</v>
      </c>
      <c r="M7" s="29">
        <v>0.49212924606462305</v>
      </c>
      <c r="N7" s="31">
        <v>11699</v>
      </c>
      <c r="O7" s="30">
        <v>0.26074262280467148</v>
      </c>
      <c r="P7" s="29">
        <v>0.37934866227882724</v>
      </c>
      <c r="Q7" s="28">
        <v>44868</v>
      </c>
    </row>
    <row r="8" spans="1:17">
      <c r="A8" s="27" t="s">
        <v>9</v>
      </c>
      <c r="B8" s="25">
        <v>94479</v>
      </c>
      <c r="C8" s="24">
        <v>0.63438954132506098</v>
      </c>
      <c r="D8" s="23">
        <v>0.22901385493072535</v>
      </c>
      <c r="E8" s="25">
        <v>8353</v>
      </c>
      <c r="F8" s="24">
        <v>5.6087128766056309E-2</v>
      </c>
      <c r="G8" s="23">
        <v>0.35376511433018076</v>
      </c>
      <c r="H8" s="26">
        <v>1819</v>
      </c>
      <c r="I8" s="24">
        <v>1.221387372506362E-2</v>
      </c>
      <c r="J8" s="23">
        <v>0.20615722924683894</v>
      </c>
      <c r="K8" s="25">
        <v>10202</v>
      </c>
      <c r="L8" s="24">
        <v>6.8502440760362326E-2</v>
      </c>
      <c r="M8" s="23">
        <v>0.33042540678298371</v>
      </c>
      <c r="N8" s="25">
        <v>34076</v>
      </c>
      <c r="O8" s="24">
        <v>0.22880701542345683</v>
      </c>
      <c r="P8" s="23">
        <v>0.30414367883554405</v>
      </c>
      <c r="Q8" s="22">
        <v>148929</v>
      </c>
    </row>
    <row r="9" spans="1:17">
      <c r="A9" s="27" t="s">
        <v>8</v>
      </c>
      <c r="B9" s="25">
        <v>114482</v>
      </c>
      <c r="C9" s="24">
        <v>0.63571444437040492</v>
      </c>
      <c r="D9" s="23">
        <v>0.19434496252686012</v>
      </c>
      <c r="E9" s="25">
        <v>11082</v>
      </c>
      <c r="F9" s="24">
        <v>6.1537948957153331E-2</v>
      </c>
      <c r="G9" s="23">
        <v>0.3125789568669915</v>
      </c>
      <c r="H9" s="26">
        <v>2693</v>
      </c>
      <c r="I9" s="24">
        <v>1.4954132515937007E-2</v>
      </c>
      <c r="J9" s="23">
        <v>0.18715187523208318</v>
      </c>
      <c r="K9" s="25">
        <v>13297</v>
      </c>
      <c r="L9" s="24">
        <v>7.3837764598742806E-2</v>
      </c>
      <c r="M9" s="23">
        <v>0.2928480108295104</v>
      </c>
      <c r="N9" s="25">
        <v>38530</v>
      </c>
      <c r="O9" s="24">
        <v>0.21395570955776194</v>
      </c>
      <c r="P9" s="23">
        <v>0.26716844017648583</v>
      </c>
      <c r="Q9" s="22">
        <v>180084</v>
      </c>
    </row>
    <row r="10" spans="1:17">
      <c r="A10" s="27" t="s">
        <v>7</v>
      </c>
      <c r="B10" s="25">
        <v>93875</v>
      </c>
      <c r="C10" s="24">
        <v>0.6366176360886755</v>
      </c>
      <c r="D10" s="23">
        <v>0.17892942743009321</v>
      </c>
      <c r="E10" s="25">
        <v>8901</v>
      </c>
      <c r="F10" s="24">
        <v>6.0362541452200276E-2</v>
      </c>
      <c r="G10" s="23">
        <v>0.30670711156049885</v>
      </c>
      <c r="H10" s="25">
        <v>3017</v>
      </c>
      <c r="I10" s="24">
        <v>2.0459924453576927E-2</v>
      </c>
      <c r="J10" s="23">
        <v>0.16208153795160757</v>
      </c>
      <c r="K10" s="25">
        <v>11306</v>
      </c>
      <c r="L10" s="24">
        <v>7.6672159718972732E-2</v>
      </c>
      <c r="M10" s="23">
        <v>0.2815319299486998</v>
      </c>
      <c r="N10" s="25">
        <v>30360</v>
      </c>
      <c r="O10" s="24">
        <v>0.20588773828657458</v>
      </c>
      <c r="P10" s="23">
        <v>0.24667325428194994</v>
      </c>
      <c r="Q10" s="22">
        <v>147459</v>
      </c>
    </row>
    <row r="11" spans="1:17">
      <c r="A11" s="27" t="s">
        <v>6</v>
      </c>
      <c r="B11" s="25">
        <v>81154</v>
      </c>
      <c r="C11" s="24">
        <v>0.65260990888840642</v>
      </c>
      <c r="D11" s="23">
        <v>0.16451438006752594</v>
      </c>
      <c r="E11" s="25">
        <v>6909</v>
      </c>
      <c r="F11" s="24">
        <v>5.5559576367277028E-2</v>
      </c>
      <c r="G11" s="23">
        <v>0.29801707917209436</v>
      </c>
      <c r="H11" s="25">
        <v>2870</v>
      </c>
      <c r="I11" s="24">
        <v>2.3079459281239698E-2</v>
      </c>
      <c r="J11" s="23">
        <v>0.14111498257839722</v>
      </c>
      <c r="K11" s="25">
        <v>8186</v>
      </c>
      <c r="L11" s="24">
        <v>6.5828729503912248E-2</v>
      </c>
      <c r="M11" s="23">
        <v>0.28096750549719035</v>
      </c>
      <c r="N11" s="25">
        <v>25234</v>
      </c>
      <c r="O11" s="24">
        <v>0.20292232595916462</v>
      </c>
      <c r="P11" s="23">
        <v>0.23397004042165331</v>
      </c>
      <c r="Q11" s="22">
        <v>124353</v>
      </c>
    </row>
    <row r="12" spans="1:17">
      <c r="A12" s="27" t="s">
        <v>5</v>
      </c>
      <c r="B12" s="25">
        <v>35992</v>
      </c>
      <c r="C12" s="24">
        <v>0.68113775288128542</v>
      </c>
      <c r="D12" s="23">
        <v>0.1457268281840409</v>
      </c>
      <c r="E12" s="26">
        <v>2413</v>
      </c>
      <c r="F12" s="24">
        <v>4.5665297780132855E-2</v>
      </c>
      <c r="G12" s="23">
        <v>0.3145462080397845</v>
      </c>
      <c r="H12" s="26">
        <v>1336</v>
      </c>
      <c r="I12" s="24">
        <v>2.5283397361897011E-2</v>
      </c>
      <c r="J12" s="23">
        <v>0.15568862275449102</v>
      </c>
      <c r="K12" s="26">
        <v>2929</v>
      </c>
      <c r="L12" s="24">
        <v>5.5430442270206846E-2</v>
      </c>
      <c r="M12" s="23">
        <v>0.28508023216114714</v>
      </c>
      <c r="N12" s="25">
        <v>10171</v>
      </c>
      <c r="O12" s="24">
        <v>0.19248310970647792</v>
      </c>
      <c r="P12" s="23">
        <v>0.21177858617638384</v>
      </c>
      <c r="Q12" s="22">
        <v>52841</v>
      </c>
    </row>
    <row r="13" spans="1:17">
      <c r="A13" s="27" t="s">
        <v>4</v>
      </c>
      <c r="B13" s="25">
        <v>55676</v>
      </c>
      <c r="C13" s="24">
        <v>0.70023015683364564</v>
      </c>
      <c r="D13" s="23">
        <v>0.14873554134636108</v>
      </c>
      <c r="E13" s="26">
        <v>2141</v>
      </c>
      <c r="F13" s="24">
        <v>2.6927091848926565E-2</v>
      </c>
      <c r="G13" s="23">
        <v>0.29612330686595051</v>
      </c>
      <c r="H13" s="25">
        <v>2302</v>
      </c>
      <c r="I13" s="24">
        <v>2.8951968909962142E-2</v>
      </c>
      <c r="J13" s="23">
        <v>0.13987836663770634</v>
      </c>
      <c r="K13" s="26">
        <v>2973</v>
      </c>
      <c r="L13" s="24">
        <v>3.7391052810302979E-2</v>
      </c>
      <c r="M13" s="23">
        <v>0.26471577531113355</v>
      </c>
      <c r="N13" s="25">
        <v>16419</v>
      </c>
      <c r="O13" s="24">
        <v>0.20649972959716265</v>
      </c>
      <c r="P13" s="23">
        <v>0.2101224191485474</v>
      </c>
      <c r="Q13" s="22">
        <v>79511</v>
      </c>
    </row>
    <row r="14" spans="1:17">
      <c r="A14" s="21" t="s">
        <v>3</v>
      </c>
      <c r="B14" s="19">
        <v>26545</v>
      </c>
      <c r="C14" s="18">
        <v>0.57430605136193502</v>
      </c>
      <c r="D14" s="17">
        <v>0.14224901111320398</v>
      </c>
      <c r="E14" s="20">
        <v>2104</v>
      </c>
      <c r="F14" s="18">
        <v>4.5520434434564376E-2</v>
      </c>
      <c r="G14" s="17">
        <v>0.19534220532319391</v>
      </c>
      <c r="H14" s="20">
        <v>808</v>
      </c>
      <c r="I14" s="18">
        <v>1.7481231474870729E-2</v>
      </c>
      <c r="J14" s="17">
        <v>0.14480198019801979</v>
      </c>
      <c r="K14" s="20">
        <v>3247</v>
      </c>
      <c r="L14" s="18">
        <v>7.0249453711516405E-2</v>
      </c>
      <c r="M14" s="17">
        <v>0.19217739451801663</v>
      </c>
      <c r="N14" s="19">
        <v>13517</v>
      </c>
      <c r="O14" s="18">
        <v>0.29244282901711344</v>
      </c>
      <c r="P14" s="17">
        <v>0.31856181105274839</v>
      </c>
      <c r="Q14" s="16">
        <v>46221</v>
      </c>
    </row>
    <row r="15" spans="1:17">
      <c r="A15" s="42" t="s">
        <v>2</v>
      </c>
      <c r="B15" s="41">
        <v>530587</v>
      </c>
      <c r="C15" s="40">
        <v>0.64370846304469675</v>
      </c>
      <c r="D15" s="39">
        <v>0.1903872503472569</v>
      </c>
      <c r="E15" s="41">
        <v>43875</v>
      </c>
      <c r="F15" s="40">
        <v>5.322917601842124E-2</v>
      </c>
      <c r="G15" s="39">
        <v>0.31788034188034187</v>
      </c>
      <c r="H15" s="41">
        <v>15244</v>
      </c>
      <c r="I15" s="40">
        <v>1.8494029839881784E-2</v>
      </c>
      <c r="J15" s="39">
        <v>0.16865652059826816</v>
      </c>
      <c r="K15" s="41">
        <v>54554</v>
      </c>
      <c r="L15" s="40">
        <v>6.6184945151201185E-2</v>
      </c>
      <c r="M15" s="39">
        <v>0.29662352898045974</v>
      </c>
      <c r="N15" s="41">
        <v>180006</v>
      </c>
      <c r="O15" s="40">
        <v>0.21838338594579906</v>
      </c>
      <c r="P15" s="39">
        <v>0.26887437085430488</v>
      </c>
      <c r="Q15" s="38">
        <v>824266</v>
      </c>
    </row>
    <row r="16" spans="1:17" s="34" customFormat="1">
      <c r="A16" s="37" t="s">
        <v>12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5"/>
    </row>
    <row r="17" spans="1:17">
      <c r="A17" s="33" t="s">
        <v>10</v>
      </c>
      <c r="B17" s="31">
        <v>6375</v>
      </c>
      <c r="C17" s="30">
        <v>0.68733153638814015</v>
      </c>
      <c r="D17" s="29">
        <v>0.28219607843137257</v>
      </c>
      <c r="E17" s="32">
        <v>421</v>
      </c>
      <c r="F17" s="30">
        <v>4.5390835579514822E-2</v>
      </c>
      <c r="G17" s="29">
        <v>0.40617577197149646</v>
      </c>
      <c r="H17" s="32">
        <v>180</v>
      </c>
      <c r="I17" s="30">
        <v>1.9407008086253369E-2</v>
      </c>
      <c r="J17" s="29">
        <v>0.23333333333333334</v>
      </c>
      <c r="K17" s="32">
        <v>661</v>
      </c>
      <c r="L17" s="30">
        <v>7.1266846361185979E-2</v>
      </c>
      <c r="M17" s="29">
        <v>0.40998487140695916</v>
      </c>
      <c r="N17" s="31">
        <v>1638</v>
      </c>
      <c r="O17" s="30">
        <v>0.17660377358490567</v>
      </c>
      <c r="P17" s="29">
        <v>0.34737484737484736</v>
      </c>
      <c r="Q17" s="28">
        <v>9275</v>
      </c>
    </row>
    <row r="18" spans="1:17">
      <c r="A18" s="27" t="s">
        <v>9</v>
      </c>
      <c r="B18" s="25">
        <v>28407</v>
      </c>
      <c r="C18" s="24">
        <v>0.69490447417989676</v>
      </c>
      <c r="D18" s="23">
        <v>0.14714683000668849</v>
      </c>
      <c r="E18" s="25">
        <v>2699</v>
      </c>
      <c r="F18" s="24">
        <v>6.6024119963795591E-2</v>
      </c>
      <c r="G18" s="23">
        <v>0.2749166357910337</v>
      </c>
      <c r="H18" s="26">
        <v>940</v>
      </c>
      <c r="I18" s="24">
        <v>2.2994691650969935E-2</v>
      </c>
      <c r="J18" s="23">
        <v>0.11808510638297873</v>
      </c>
      <c r="K18" s="25">
        <v>3927</v>
      </c>
      <c r="L18" s="24">
        <v>9.6063993737615885E-2</v>
      </c>
      <c r="M18" s="23">
        <v>0.24446142093200918</v>
      </c>
      <c r="N18" s="25">
        <v>4906</v>
      </c>
      <c r="O18" s="24">
        <v>0.12001272046772181</v>
      </c>
      <c r="P18" s="23">
        <v>0.25825519771708111</v>
      </c>
      <c r="Q18" s="22">
        <v>40879</v>
      </c>
    </row>
    <row r="19" spans="1:17">
      <c r="A19" s="27" t="s">
        <v>8</v>
      </c>
      <c r="B19" s="25">
        <v>37353</v>
      </c>
      <c r="C19" s="24">
        <v>0.67678286708218582</v>
      </c>
      <c r="D19" s="23">
        <v>0.1128691135919471</v>
      </c>
      <c r="E19" s="25">
        <v>4197</v>
      </c>
      <c r="F19" s="24">
        <v>7.6043629511523408E-2</v>
      </c>
      <c r="G19" s="23">
        <v>0.25827972361210388</v>
      </c>
      <c r="H19" s="26">
        <v>1473</v>
      </c>
      <c r="I19" s="24">
        <v>2.6688650529062184E-2</v>
      </c>
      <c r="J19" s="23">
        <v>0.11065852002715547</v>
      </c>
      <c r="K19" s="25">
        <v>5602</v>
      </c>
      <c r="L19" s="24">
        <v>0.1015002174228149</v>
      </c>
      <c r="M19" s="23">
        <v>0.23563013209568012</v>
      </c>
      <c r="N19" s="25">
        <v>6567</v>
      </c>
      <c r="O19" s="24">
        <v>0.11898463545441368</v>
      </c>
      <c r="P19" s="23">
        <v>0.21151210598446779</v>
      </c>
      <c r="Q19" s="22">
        <v>55192</v>
      </c>
    </row>
    <row r="20" spans="1:17">
      <c r="A20" s="27" t="s">
        <v>7</v>
      </c>
      <c r="B20" s="25">
        <v>32025</v>
      </c>
      <c r="C20" s="24">
        <v>0.66315331731963889</v>
      </c>
      <c r="D20" s="23">
        <v>0.10398126463700234</v>
      </c>
      <c r="E20" s="25">
        <v>3536</v>
      </c>
      <c r="F20" s="24">
        <v>7.3221237472045064E-2</v>
      </c>
      <c r="G20" s="23">
        <v>0.26470588235294118</v>
      </c>
      <c r="H20" s="25">
        <v>1708</v>
      </c>
      <c r="I20" s="24">
        <v>3.5368176923714072E-2</v>
      </c>
      <c r="J20" s="23">
        <v>0.11768149882903982</v>
      </c>
      <c r="K20" s="25">
        <v>4920</v>
      </c>
      <c r="L20" s="24">
        <v>0.10188022860929347</v>
      </c>
      <c r="M20" s="23">
        <v>0.23211382113821138</v>
      </c>
      <c r="N20" s="25">
        <v>6103</v>
      </c>
      <c r="O20" s="24">
        <v>0.12637703967530853</v>
      </c>
      <c r="P20" s="23">
        <v>0.19400294936916271</v>
      </c>
      <c r="Q20" s="22">
        <v>48292</v>
      </c>
    </row>
    <row r="21" spans="1:17">
      <c r="A21" s="27" t="s">
        <v>6</v>
      </c>
      <c r="B21" s="25">
        <v>29086</v>
      </c>
      <c r="C21" s="24">
        <v>0.68313878385043569</v>
      </c>
      <c r="D21" s="23">
        <v>9.2518737536959356E-2</v>
      </c>
      <c r="E21" s="25">
        <v>2781</v>
      </c>
      <c r="F21" s="24">
        <v>6.5316955163585974E-2</v>
      </c>
      <c r="G21" s="23">
        <v>0.24811218985976269</v>
      </c>
      <c r="H21" s="25">
        <v>1722</v>
      </c>
      <c r="I21" s="24">
        <v>4.0444371374216123E-2</v>
      </c>
      <c r="J21" s="23">
        <v>0.10220673635307782</v>
      </c>
      <c r="K21" s="25">
        <v>3533</v>
      </c>
      <c r="L21" s="24">
        <v>8.2979073208539825E-2</v>
      </c>
      <c r="M21" s="23">
        <v>0.24087178035663742</v>
      </c>
      <c r="N21" s="25">
        <v>5455</v>
      </c>
      <c r="O21" s="24">
        <v>0.1281208164032224</v>
      </c>
      <c r="P21" s="23">
        <v>0.16443629697525206</v>
      </c>
      <c r="Q21" s="22">
        <v>42577</v>
      </c>
    </row>
    <row r="22" spans="1:17">
      <c r="A22" s="27" t="s">
        <v>5</v>
      </c>
      <c r="B22" s="25">
        <v>13929</v>
      </c>
      <c r="C22" s="24">
        <v>0.70755867113684856</v>
      </c>
      <c r="D22" s="23">
        <v>8.2417976882762575E-2</v>
      </c>
      <c r="E22" s="26">
        <v>1008</v>
      </c>
      <c r="F22" s="24">
        <v>5.1203901249619016E-2</v>
      </c>
      <c r="G22" s="23">
        <v>0.28968253968253971</v>
      </c>
      <c r="H22" s="26">
        <v>825</v>
      </c>
      <c r="I22" s="24">
        <v>4.1907954891801283E-2</v>
      </c>
      <c r="J22" s="23">
        <v>0.11151515151515151</v>
      </c>
      <c r="K22" s="26">
        <v>1266</v>
      </c>
      <c r="L22" s="24">
        <v>6.4309661688509601E-2</v>
      </c>
      <c r="M22" s="23">
        <v>0.23380726698262244</v>
      </c>
      <c r="N22" s="25">
        <v>2658</v>
      </c>
      <c r="O22" s="24">
        <v>0.13501981103322158</v>
      </c>
      <c r="P22" s="23">
        <v>0.15462753950338601</v>
      </c>
      <c r="Q22" s="22">
        <v>19686</v>
      </c>
    </row>
    <row r="23" spans="1:17">
      <c r="A23" s="27" t="s">
        <v>4</v>
      </c>
      <c r="B23" s="25">
        <v>24174</v>
      </c>
      <c r="C23" s="24">
        <v>0.74080657023780339</v>
      </c>
      <c r="D23" s="23">
        <v>8.8814428725076527E-2</v>
      </c>
      <c r="E23" s="26">
        <v>822</v>
      </c>
      <c r="F23" s="24">
        <v>2.5189997548418729E-2</v>
      </c>
      <c r="G23" s="23">
        <v>0.24330900243309003</v>
      </c>
      <c r="H23" s="25">
        <v>1357</v>
      </c>
      <c r="I23" s="24">
        <v>4.1584947291002698E-2</v>
      </c>
      <c r="J23" s="23">
        <v>8.2535003684598374E-2</v>
      </c>
      <c r="K23" s="26">
        <v>1249</v>
      </c>
      <c r="L23" s="24">
        <v>3.8275312576611917E-2</v>
      </c>
      <c r="M23" s="23">
        <v>0.20416333066453163</v>
      </c>
      <c r="N23" s="25">
        <v>5030</v>
      </c>
      <c r="O23" s="24">
        <v>0.15414317234616329</v>
      </c>
      <c r="P23" s="23">
        <v>0.14075546719681908</v>
      </c>
      <c r="Q23" s="22">
        <v>32632</v>
      </c>
    </row>
    <row r="24" spans="1:17">
      <c r="A24" s="21" t="s">
        <v>3</v>
      </c>
      <c r="B24" s="19">
        <v>7941</v>
      </c>
      <c r="C24" s="18">
        <v>0.63538166106577054</v>
      </c>
      <c r="D24" s="17">
        <v>0.12353607857952399</v>
      </c>
      <c r="E24" s="20">
        <v>727</v>
      </c>
      <c r="F24" s="18">
        <v>5.8169307089134259E-2</v>
      </c>
      <c r="G24" s="17">
        <v>0.19944979367262725</v>
      </c>
      <c r="H24" s="20">
        <v>406</v>
      </c>
      <c r="I24" s="18">
        <v>3.2485197631621061E-2</v>
      </c>
      <c r="J24" s="17">
        <v>0.12561576354679804</v>
      </c>
      <c r="K24" s="20">
        <v>1418</v>
      </c>
      <c r="L24" s="18">
        <v>0.11345815330452873</v>
      </c>
      <c r="M24" s="17">
        <v>0.22496473906911144</v>
      </c>
      <c r="N24" s="19">
        <v>2006</v>
      </c>
      <c r="O24" s="18">
        <v>0.16050568090894543</v>
      </c>
      <c r="P24" s="17">
        <v>0.24227318045862412</v>
      </c>
      <c r="Q24" s="16">
        <v>12498</v>
      </c>
    </row>
    <row r="25" spans="1:17">
      <c r="A25" s="42" t="s">
        <v>2</v>
      </c>
      <c r="B25" s="41">
        <v>179290</v>
      </c>
      <c r="C25" s="40">
        <v>0.68685328562507897</v>
      </c>
      <c r="D25" s="39">
        <v>0.11429527581014</v>
      </c>
      <c r="E25" s="41">
        <v>16191</v>
      </c>
      <c r="F25" s="40">
        <v>6.2027115553325081E-2</v>
      </c>
      <c r="G25" s="39">
        <v>0.26310913470446545</v>
      </c>
      <c r="H25" s="41">
        <v>8611</v>
      </c>
      <c r="I25" s="40">
        <v>3.2988419000042138E-2</v>
      </c>
      <c r="J25" s="39">
        <v>0.11009174311926606</v>
      </c>
      <c r="K25" s="41">
        <v>22576</v>
      </c>
      <c r="L25" s="40">
        <v>8.6487811792469088E-2</v>
      </c>
      <c r="M25" s="39">
        <v>0.23981218993621545</v>
      </c>
      <c r="N25" s="41">
        <v>34363</v>
      </c>
      <c r="O25" s="40">
        <v>0.13164336802908466</v>
      </c>
      <c r="P25" s="39">
        <v>0.20111748101155313</v>
      </c>
      <c r="Q25" s="38">
        <v>261031</v>
      </c>
    </row>
    <row r="26" spans="1:17" s="34" customFormat="1">
      <c r="A26" s="37" t="s">
        <v>11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5"/>
    </row>
    <row r="27" spans="1:17">
      <c r="A27" s="33" t="s">
        <v>10</v>
      </c>
      <c r="B27" s="31">
        <v>18491</v>
      </c>
      <c r="C27" s="30">
        <v>0.59508254754931933</v>
      </c>
      <c r="D27" s="29">
        <v>0.36266291709480286</v>
      </c>
      <c r="E27" s="32">
        <v>1346</v>
      </c>
      <c r="F27" s="30">
        <v>4.3317349467383262E-2</v>
      </c>
      <c r="G27" s="29">
        <v>0.48959881129271915</v>
      </c>
      <c r="H27" s="32">
        <v>180</v>
      </c>
      <c r="I27" s="30">
        <v>5.7928104785505098E-3</v>
      </c>
      <c r="J27" s="29">
        <v>0.4777777777777778</v>
      </c>
      <c r="K27" s="32">
        <v>1566</v>
      </c>
      <c r="L27" s="30">
        <v>5.0397451163389437E-2</v>
      </c>
      <c r="M27" s="29">
        <v>0.51404853128991057</v>
      </c>
      <c r="N27" s="31">
        <v>9490</v>
      </c>
      <c r="O27" s="30">
        <v>0.30540984134135746</v>
      </c>
      <c r="P27" s="29">
        <v>0.37924130663856692</v>
      </c>
      <c r="Q27" s="28">
        <v>31073</v>
      </c>
    </row>
    <row r="28" spans="1:17">
      <c r="A28" s="27" t="s">
        <v>9</v>
      </c>
      <c r="B28" s="25">
        <v>59402</v>
      </c>
      <c r="C28" s="24">
        <v>0.59927564742794304</v>
      </c>
      <c r="D28" s="23">
        <v>0.26534460119187908</v>
      </c>
      <c r="E28" s="25">
        <v>5148</v>
      </c>
      <c r="F28" s="24">
        <v>5.1935474107926517E-2</v>
      </c>
      <c r="G28" s="23">
        <v>0.38791763791763789</v>
      </c>
      <c r="H28" s="26">
        <v>794</v>
      </c>
      <c r="I28" s="24">
        <v>8.0102498915488839E-3</v>
      </c>
      <c r="J28" s="23">
        <v>0.29848866498740556</v>
      </c>
      <c r="K28" s="25">
        <v>5756</v>
      </c>
      <c r="L28" s="24">
        <v>5.8069267475762437E-2</v>
      </c>
      <c r="M28" s="23">
        <v>0.37943015983321754</v>
      </c>
      <c r="N28" s="25">
        <v>28023</v>
      </c>
      <c r="O28" s="24">
        <v>0.2827093610968191</v>
      </c>
      <c r="P28" s="23">
        <v>0.30913892160011419</v>
      </c>
      <c r="Q28" s="22">
        <v>99123</v>
      </c>
    </row>
    <row r="29" spans="1:17">
      <c r="A29" s="27" t="s">
        <v>8</v>
      </c>
      <c r="B29" s="25">
        <v>70422</v>
      </c>
      <c r="C29" s="24">
        <v>0.60701817899718136</v>
      </c>
      <c r="D29" s="23">
        <v>0.23552298997472382</v>
      </c>
      <c r="E29" s="25">
        <v>6338</v>
      </c>
      <c r="F29" s="24">
        <v>5.4631808504219358E-2</v>
      </c>
      <c r="G29" s="23">
        <v>0.34206374250552224</v>
      </c>
      <c r="H29" s="26">
        <v>1136</v>
      </c>
      <c r="I29" s="24">
        <v>9.7920060682854509E-3</v>
      </c>
      <c r="J29" s="23">
        <v>0.27376760563380281</v>
      </c>
      <c r="K29" s="25">
        <v>7203</v>
      </c>
      <c r="L29" s="24">
        <v>6.2087869462905017E-2</v>
      </c>
      <c r="M29" s="23">
        <v>0.3286130778842149</v>
      </c>
      <c r="N29" s="25">
        <v>30914</v>
      </c>
      <c r="O29" s="24">
        <v>0.26647013696740884</v>
      </c>
      <c r="P29" s="23">
        <v>0.27764119816264476</v>
      </c>
      <c r="Q29" s="22">
        <v>116013</v>
      </c>
    </row>
    <row r="30" spans="1:17">
      <c r="A30" s="27" t="s">
        <v>7</v>
      </c>
      <c r="B30" s="25">
        <v>56921</v>
      </c>
      <c r="C30" s="24">
        <v>0.61448527506693151</v>
      </c>
      <c r="D30" s="23">
        <v>0.21893501519650041</v>
      </c>
      <c r="E30" s="25">
        <v>4984</v>
      </c>
      <c r="F30" s="24">
        <v>5.3804300889541412E-2</v>
      </c>
      <c r="G30" s="23">
        <v>0.33085874799357945</v>
      </c>
      <c r="H30" s="25">
        <v>1223</v>
      </c>
      <c r="I30" s="24">
        <v>1.320278089645047E-2</v>
      </c>
      <c r="J30" s="23">
        <v>0.21504497138184792</v>
      </c>
      <c r="K30" s="25">
        <v>6040</v>
      </c>
      <c r="L30" s="24">
        <v>6.5204249071595125E-2</v>
      </c>
      <c r="M30" s="23">
        <v>0.31821192052980135</v>
      </c>
      <c r="N30" s="25">
        <v>23464</v>
      </c>
      <c r="O30" s="24">
        <v>0.25330339407548147</v>
      </c>
      <c r="P30" s="23">
        <v>0.2599727241732015</v>
      </c>
      <c r="Q30" s="22">
        <v>92632</v>
      </c>
    </row>
    <row r="31" spans="1:17">
      <c r="A31" s="27" t="s">
        <v>6</v>
      </c>
      <c r="B31" s="25">
        <v>48090</v>
      </c>
      <c r="C31" s="24">
        <v>0.62813479623824453</v>
      </c>
      <c r="D31" s="23">
        <v>0.20634227490122686</v>
      </c>
      <c r="E31" s="25">
        <v>3869</v>
      </c>
      <c r="F31" s="24">
        <v>5.0535527690700105E-2</v>
      </c>
      <c r="G31" s="23">
        <v>0.32954251744636859</v>
      </c>
      <c r="H31" s="25">
        <v>1096</v>
      </c>
      <c r="I31" s="24">
        <v>1.4315569487983281E-2</v>
      </c>
      <c r="J31" s="23">
        <v>0.19708029197080293</v>
      </c>
      <c r="K31" s="25">
        <v>4426</v>
      </c>
      <c r="L31" s="24">
        <v>5.7810867293625917E-2</v>
      </c>
      <c r="M31" s="23">
        <v>0.30750112968820603</v>
      </c>
      <c r="N31" s="25">
        <v>19079</v>
      </c>
      <c r="O31" s="24">
        <v>0.24920323928944618</v>
      </c>
      <c r="P31" s="23">
        <v>0.25200482205566327</v>
      </c>
      <c r="Q31" s="22">
        <v>76560</v>
      </c>
    </row>
    <row r="32" spans="1:17">
      <c r="A32" s="27" t="s">
        <v>5</v>
      </c>
      <c r="B32" s="25">
        <v>20312</v>
      </c>
      <c r="C32" s="24">
        <v>0.65668746564934855</v>
      </c>
      <c r="D32" s="23">
        <v>0.18747538400945254</v>
      </c>
      <c r="E32" s="26">
        <v>1306</v>
      </c>
      <c r="F32" s="24">
        <v>4.2223012511719636E-2</v>
      </c>
      <c r="G32" s="23">
        <v>0.33384379785604901</v>
      </c>
      <c r="H32" s="26">
        <v>488</v>
      </c>
      <c r="I32" s="24">
        <v>1.5777052148330153E-2</v>
      </c>
      <c r="J32" s="23">
        <v>0.22540983606557377</v>
      </c>
      <c r="K32" s="26">
        <v>1574</v>
      </c>
      <c r="L32" s="24">
        <v>5.0887459183343572E-2</v>
      </c>
      <c r="M32" s="23">
        <v>0.32528589580686151</v>
      </c>
      <c r="N32" s="25">
        <v>7251</v>
      </c>
      <c r="O32" s="24">
        <v>0.23442501050725809</v>
      </c>
      <c r="P32" s="23">
        <v>0.2310026203282306</v>
      </c>
      <c r="Q32" s="22">
        <v>30931</v>
      </c>
    </row>
    <row r="33" spans="1:17">
      <c r="A33" s="27" t="s">
        <v>4</v>
      </c>
      <c r="B33" s="25">
        <v>29144</v>
      </c>
      <c r="C33" s="24">
        <v>0.66506925903105818</v>
      </c>
      <c r="D33" s="23">
        <v>0.19729618446335437</v>
      </c>
      <c r="E33" s="26">
        <v>1228</v>
      </c>
      <c r="F33" s="24">
        <v>2.8023093950389082E-2</v>
      </c>
      <c r="G33" s="23">
        <v>0.32817589576547229</v>
      </c>
      <c r="H33" s="25">
        <v>891</v>
      </c>
      <c r="I33" s="24">
        <v>2.0332717190388171E-2</v>
      </c>
      <c r="J33" s="23">
        <v>0.22222222222222221</v>
      </c>
      <c r="K33" s="26">
        <v>1633</v>
      </c>
      <c r="L33" s="24">
        <v>3.7265238127838253E-2</v>
      </c>
      <c r="M33" s="23">
        <v>0.31108389467238212</v>
      </c>
      <c r="N33" s="25">
        <v>10925</v>
      </c>
      <c r="O33" s="24">
        <v>0.24930969170032632</v>
      </c>
      <c r="P33" s="23">
        <v>0.23954233409610984</v>
      </c>
      <c r="Q33" s="22">
        <v>43821</v>
      </c>
    </row>
    <row r="34" spans="1:17">
      <c r="A34" s="21" t="s">
        <v>3</v>
      </c>
      <c r="B34" s="19">
        <v>17886</v>
      </c>
      <c r="C34" s="18">
        <v>0.54698920456283062</v>
      </c>
      <c r="D34" s="17">
        <v>0.14899921726489992</v>
      </c>
      <c r="E34" s="20">
        <v>1330</v>
      </c>
      <c r="F34" s="18">
        <v>4.0674026728646138E-2</v>
      </c>
      <c r="G34" s="17">
        <v>0.18721804511278195</v>
      </c>
      <c r="H34" s="20">
        <v>391</v>
      </c>
      <c r="I34" s="18">
        <v>1.1957552218722285E-2</v>
      </c>
      <c r="J34" s="17">
        <v>0.16368286445012789</v>
      </c>
      <c r="K34" s="20">
        <v>1774</v>
      </c>
      <c r="L34" s="18">
        <v>5.4252423621517477E-2</v>
      </c>
      <c r="M34" s="17">
        <v>0.16234498308906425</v>
      </c>
      <c r="N34" s="19">
        <v>11318</v>
      </c>
      <c r="O34" s="18">
        <v>0.34612679286828341</v>
      </c>
      <c r="P34" s="17">
        <v>0.3308888496200742</v>
      </c>
      <c r="Q34" s="16">
        <v>32699</v>
      </c>
    </row>
    <row r="35" spans="1:17">
      <c r="A35" s="42" t="s">
        <v>2</v>
      </c>
      <c r="B35" s="41">
        <v>320668</v>
      </c>
      <c r="C35" s="40">
        <v>0.61330548606489022</v>
      </c>
      <c r="D35" s="39">
        <v>0.2297142215624883</v>
      </c>
      <c r="E35" s="41">
        <v>25549</v>
      </c>
      <c r="F35" s="40">
        <v>4.8864688286551453E-2</v>
      </c>
      <c r="G35" s="39">
        <v>0.34584523856119614</v>
      </c>
      <c r="H35" s="41">
        <v>6199</v>
      </c>
      <c r="I35" s="40">
        <v>1.1856127546609748E-2</v>
      </c>
      <c r="J35" s="39">
        <v>0.23955476689788677</v>
      </c>
      <c r="K35" s="41">
        <v>29972</v>
      </c>
      <c r="L35" s="40">
        <v>5.7324061110983607E-2</v>
      </c>
      <c r="M35" s="39">
        <v>0.33187641799012413</v>
      </c>
      <c r="N35" s="41">
        <v>140464</v>
      </c>
      <c r="O35" s="40">
        <v>0.26864963699096495</v>
      </c>
      <c r="P35" s="39">
        <v>0.28327543000341726</v>
      </c>
      <c r="Q35" s="38">
        <v>522852</v>
      </c>
    </row>
    <row r="37" spans="1:17" ht="15.75" thickBot="1">
      <c r="A37" s="57" t="s">
        <v>24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7" ht="30">
      <c r="A38" s="56"/>
      <c r="B38" s="55" t="s">
        <v>23</v>
      </c>
      <c r="C38" s="55"/>
      <c r="D38" s="55"/>
      <c r="E38" s="54" t="s">
        <v>22</v>
      </c>
      <c r="F38" s="54"/>
      <c r="G38" s="54"/>
      <c r="H38" s="54" t="s">
        <v>21</v>
      </c>
      <c r="I38" s="54"/>
      <c r="J38" s="54"/>
      <c r="K38" s="54" t="s">
        <v>20</v>
      </c>
      <c r="L38" s="54"/>
      <c r="M38" s="53"/>
      <c r="N38" s="52" t="s">
        <v>19</v>
      </c>
      <c r="O38" s="51"/>
      <c r="P38" s="50"/>
      <c r="Q38" s="49" t="s">
        <v>18</v>
      </c>
    </row>
    <row r="39" spans="1:17" s="1" customFormat="1" ht="60" customHeight="1">
      <c r="A39" s="48" t="s">
        <v>17</v>
      </c>
      <c r="B39" s="47" t="s">
        <v>16</v>
      </c>
      <c r="C39" s="46" t="s">
        <v>15</v>
      </c>
      <c r="D39" s="45" t="s">
        <v>14</v>
      </c>
      <c r="E39" s="47" t="s">
        <v>16</v>
      </c>
      <c r="F39" s="46" t="s">
        <v>15</v>
      </c>
      <c r="G39" s="45" t="s">
        <v>14</v>
      </c>
      <c r="H39" s="47" t="s">
        <v>16</v>
      </c>
      <c r="I39" s="46" t="s">
        <v>15</v>
      </c>
      <c r="J39" s="45" t="s">
        <v>14</v>
      </c>
      <c r="K39" s="47" t="s">
        <v>16</v>
      </c>
      <c r="L39" s="46" t="s">
        <v>15</v>
      </c>
      <c r="M39" s="45" t="s">
        <v>14</v>
      </c>
      <c r="N39" s="47" t="s">
        <v>16</v>
      </c>
      <c r="O39" s="46" t="s">
        <v>15</v>
      </c>
      <c r="P39" s="45" t="s">
        <v>14</v>
      </c>
      <c r="Q39" s="44"/>
    </row>
    <row r="40" spans="1:17" s="34" customFormat="1">
      <c r="A40" s="37" t="s">
        <v>13</v>
      </c>
      <c r="B40" s="43"/>
      <c r="C40" s="43"/>
      <c r="D40" s="4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5"/>
    </row>
    <row r="41" spans="1:17">
      <c r="A41" s="33" t="s">
        <v>10</v>
      </c>
      <c r="B41" s="31">
        <v>12491</v>
      </c>
      <c r="C41" s="30">
        <f>B41/Q41</f>
        <v>0.76976643865162997</v>
      </c>
      <c r="D41" s="29">
        <v>0.21399407573452886</v>
      </c>
      <c r="E41" s="32">
        <v>564</v>
      </c>
      <c r="F41" s="30">
        <f>E41/Q41</f>
        <v>3.4756886670364209E-2</v>
      </c>
      <c r="G41" s="29">
        <v>0.34574468085106386</v>
      </c>
      <c r="H41" s="32">
        <v>160</v>
      </c>
      <c r="I41" s="30">
        <f>H41/Q41</f>
        <v>9.8601096937203422E-3</v>
      </c>
      <c r="J41" s="29">
        <v>8.7499999999999994E-2</v>
      </c>
      <c r="K41" s="32">
        <v>695</v>
      </c>
      <c r="L41" s="30">
        <f>K41/Q41</f>
        <v>4.2829851482097739E-2</v>
      </c>
      <c r="M41" s="29">
        <v>0.35971223021582732</v>
      </c>
      <c r="N41" s="31">
        <v>2317</v>
      </c>
      <c r="O41" s="30">
        <f>N41/Q41</f>
        <v>0.14278671350218772</v>
      </c>
      <c r="P41" s="29">
        <v>0.39102287440656019</v>
      </c>
      <c r="Q41" s="28">
        <f>B41+E41+H41+K41+N41</f>
        <v>16227</v>
      </c>
    </row>
    <row r="42" spans="1:17">
      <c r="A42" s="27" t="s">
        <v>9</v>
      </c>
      <c r="B42" s="25">
        <v>52660</v>
      </c>
      <c r="C42" s="24">
        <f>B42/Q42</f>
        <v>0.74025134246113189</v>
      </c>
      <c r="D42" s="23">
        <v>0.21348271933156096</v>
      </c>
      <c r="E42" s="25">
        <v>3401</v>
      </c>
      <c r="F42" s="24">
        <f>E42/Q42</f>
        <v>4.7808484916640893E-2</v>
      </c>
      <c r="G42" s="23">
        <v>0.42546309908850338</v>
      </c>
      <c r="H42" s="26">
        <v>1038</v>
      </c>
      <c r="I42" s="24">
        <f>H42/Q42</f>
        <v>1.4591357642891281E-2</v>
      </c>
      <c r="J42" s="23">
        <v>0.12235067437379576</v>
      </c>
      <c r="K42" s="25">
        <v>4526</v>
      </c>
      <c r="L42" s="24">
        <f>K42/Q42</f>
        <v>6.3622817622086644E-2</v>
      </c>
      <c r="M42" s="23">
        <v>0.38378258948298716</v>
      </c>
      <c r="N42" s="25">
        <v>9513</v>
      </c>
      <c r="O42" s="24">
        <f>N42/Q42</f>
        <v>0.1337259973572493</v>
      </c>
      <c r="P42" s="23">
        <v>0.40260695889834963</v>
      </c>
      <c r="Q42" s="22">
        <f>B42+E42+H42+K42+N42</f>
        <v>71138</v>
      </c>
    </row>
    <row r="43" spans="1:17">
      <c r="A43" s="27" t="s">
        <v>8</v>
      </c>
      <c r="B43" s="25">
        <v>67731</v>
      </c>
      <c r="C43" s="24">
        <f>B43/Q43</f>
        <v>0.72810242518059853</v>
      </c>
      <c r="D43" s="23">
        <v>0.21541096396037265</v>
      </c>
      <c r="E43" s="25">
        <v>5059</v>
      </c>
      <c r="F43" s="24">
        <f>E43/Q43</f>
        <v>5.4383814929480565E-2</v>
      </c>
      <c r="G43" s="23">
        <v>0.45878632140739278</v>
      </c>
      <c r="H43" s="26">
        <v>1640</v>
      </c>
      <c r="I43" s="24">
        <f>H43/Q43</f>
        <v>1.7629858961128311E-2</v>
      </c>
      <c r="J43" s="23">
        <v>0.14817073170731707</v>
      </c>
      <c r="K43" s="25">
        <v>6266</v>
      </c>
      <c r="L43" s="24">
        <f>K43/Q43</f>
        <v>6.7358961128310968E-2</v>
      </c>
      <c r="M43" s="23">
        <v>0.43249281838493459</v>
      </c>
      <c r="N43" s="25">
        <v>12328</v>
      </c>
      <c r="O43" s="24">
        <f>N43/Q43</f>
        <v>0.13252493980048161</v>
      </c>
      <c r="P43" s="23">
        <v>0.39471122647631407</v>
      </c>
      <c r="Q43" s="22">
        <f>B43+E43+H43+K43+N43</f>
        <v>93024</v>
      </c>
    </row>
    <row r="44" spans="1:17">
      <c r="A44" s="27" t="s">
        <v>7</v>
      </c>
      <c r="B44" s="25">
        <v>57510</v>
      </c>
      <c r="C44" s="24">
        <f>B44/Q44</f>
        <v>0.72678790329714771</v>
      </c>
      <c r="D44" s="23">
        <v>0.20132150930272996</v>
      </c>
      <c r="E44" s="25">
        <v>4082</v>
      </c>
      <c r="F44" s="24">
        <f>E44/Q44</f>
        <v>5.1586649648043069E-2</v>
      </c>
      <c r="G44" s="23">
        <v>0.49730524252817249</v>
      </c>
      <c r="H44" s="25">
        <v>1858</v>
      </c>
      <c r="I44" s="24">
        <f>H44/Q44</f>
        <v>2.3480645528188147E-2</v>
      </c>
      <c r="J44" s="23">
        <v>0.15069967707212056</v>
      </c>
      <c r="K44" s="25">
        <v>5400</v>
      </c>
      <c r="L44" s="24">
        <f>K44/Q44</f>
        <v>6.824299561475565E-2</v>
      </c>
      <c r="M44" s="23">
        <v>0.47944444444444445</v>
      </c>
      <c r="N44" s="25">
        <v>10279</v>
      </c>
      <c r="O44" s="24">
        <f>N44/Q44</f>
        <v>0.12990180591186543</v>
      </c>
      <c r="P44" s="23">
        <v>0.35859519408502771</v>
      </c>
      <c r="Q44" s="22">
        <f>B44+E44+H44+K44+N44</f>
        <v>79129</v>
      </c>
    </row>
    <row r="45" spans="1:17">
      <c r="A45" s="27" t="s">
        <v>6</v>
      </c>
      <c r="B45" s="25">
        <v>50827</v>
      </c>
      <c r="C45" s="24">
        <f>B45/Q45</f>
        <v>0.74172929587741698</v>
      </c>
      <c r="D45" s="23">
        <v>0.17138528734727607</v>
      </c>
      <c r="E45" s="25">
        <v>3111</v>
      </c>
      <c r="F45" s="24">
        <f>E45/Q45</f>
        <v>4.5399489237504559E-2</v>
      </c>
      <c r="G45" s="23">
        <v>0.50755384120861458</v>
      </c>
      <c r="H45" s="25">
        <v>1857</v>
      </c>
      <c r="I45" s="24">
        <f>H45/Q45</f>
        <v>2.7099598686610726E-2</v>
      </c>
      <c r="J45" s="23">
        <v>0.14431879375336565</v>
      </c>
      <c r="K45" s="25">
        <v>3867</v>
      </c>
      <c r="L45" s="24">
        <f>K45/Q45</f>
        <v>5.6431959139000364E-2</v>
      </c>
      <c r="M45" s="23">
        <v>0.47995862425652963</v>
      </c>
      <c r="N45" s="25">
        <v>8863</v>
      </c>
      <c r="O45" s="24">
        <f>N45/Q45</f>
        <v>0.12933965705946734</v>
      </c>
      <c r="P45" s="23">
        <v>0.29696491030125238</v>
      </c>
      <c r="Q45" s="22">
        <f>B45+E45+H45+K45+N45</f>
        <v>68525</v>
      </c>
    </row>
    <row r="46" spans="1:17">
      <c r="A46" s="27" t="s">
        <v>5</v>
      </c>
      <c r="B46" s="25">
        <v>23497</v>
      </c>
      <c r="C46" s="24">
        <f>B46/Q46</f>
        <v>0.76190012970168608</v>
      </c>
      <c r="D46" s="23">
        <v>0.13737923990296633</v>
      </c>
      <c r="E46" s="26">
        <v>1053</v>
      </c>
      <c r="F46" s="24">
        <f>E46/Q46</f>
        <v>3.4143968871595327E-2</v>
      </c>
      <c r="G46" s="23">
        <v>0.46343779677113012</v>
      </c>
      <c r="H46" s="26">
        <v>846</v>
      </c>
      <c r="I46" s="24">
        <f>H46/Q46</f>
        <v>2.7431906614785992E-2</v>
      </c>
      <c r="J46" s="23">
        <v>0.11938534278959811</v>
      </c>
      <c r="K46" s="26">
        <v>1393</v>
      </c>
      <c r="L46" s="24">
        <f>K46/Q46</f>
        <v>4.5168612191958495E-2</v>
      </c>
      <c r="M46" s="23">
        <v>0.43862167982771</v>
      </c>
      <c r="N46" s="25">
        <v>4051</v>
      </c>
      <c r="O46" s="24">
        <f>N46/Q46</f>
        <v>0.13135538261997406</v>
      </c>
      <c r="P46" s="23">
        <v>0.22883238706492223</v>
      </c>
      <c r="Q46" s="22">
        <f>B46+E46+H46+K46+N46</f>
        <v>30840</v>
      </c>
    </row>
    <row r="47" spans="1:17">
      <c r="A47" s="27" t="s">
        <v>4</v>
      </c>
      <c r="B47" s="25">
        <v>35937</v>
      </c>
      <c r="C47" s="24">
        <f>B47/Q47</f>
        <v>0.77355403921906274</v>
      </c>
      <c r="D47" s="23">
        <v>0.11712162951832374</v>
      </c>
      <c r="E47" s="26">
        <v>967</v>
      </c>
      <c r="F47" s="24">
        <f>E47/Q47</f>
        <v>2.0814947155434058E-2</v>
      </c>
      <c r="G47" s="23">
        <v>0.42295760082730094</v>
      </c>
      <c r="H47" s="25">
        <v>1482</v>
      </c>
      <c r="I47" s="24">
        <f>H47/Q47</f>
        <v>3.1900467098607312E-2</v>
      </c>
      <c r="J47" s="23">
        <v>0.10931174089068826</v>
      </c>
      <c r="K47" s="26">
        <v>1354</v>
      </c>
      <c r="L47" s="24">
        <f>K47/Q47</f>
        <v>2.9145231073896292E-2</v>
      </c>
      <c r="M47" s="23">
        <v>0.40103397341211228</v>
      </c>
      <c r="N47" s="25">
        <v>6717</v>
      </c>
      <c r="O47" s="24">
        <f>N47/Q47</f>
        <v>0.14458531545299955</v>
      </c>
      <c r="P47" s="23">
        <v>0.15959505731725473</v>
      </c>
      <c r="Q47" s="22">
        <f>B47+E47+H47+K47+N47</f>
        <v>46457</v>
      </c>
    </row>
    <row r="48" spans="1:17">
      <c r="A48" s="21" t="s">
        <v>3</v>
      </c>
      <c r="B48" s="19">
        <v>15069</v>
      </c>
      <c r="C48" s="18">
        <f>B48/Q48</f>
        <v>0.72938044530493706</v>
      </c>
      <c r="D48" s="17">
        <v>0.19065631428761032</v>
      </c>
      <c r="E48" s="20">
        <v>998</v>
      </c>
      <c r="F48" s="18">
        <f>E48/Q48</f>
        <v>4.8305905130687318E-2</v>
      </c>
      <c r="G48" s="17">
        <v>0.28757515030060121</v>
      </c>
      <c r="H48" s="20">
        <v>445</v>
      </c>
      <c r="I48" s="18">
        <f>H48/Q48</f>
        <v>2.1539206195546952E-2</v>
      </c>
      <c r="J48" s="17">
        <v>0.20449438202247192</v>
      </c>
      <c r="K48" s="20">
        <v>1588</v>
      </c>
      <c r="L48" s="18">
        <f>K48/Q48</f>
        <v>7.686350435624395E-2</v>
      </c>
      <c r="M48" s="17">
        <v>0.3255667506297229</v>
      </c>
      <c r="N48" s="19">
        <v>2560</v>
      </c>
      <c r="O48" s="18">
        <f>N48/Q48</f>
        <v>0.12391093901258471</v>
      </c>
      <c r="P48" s="17">
        <v>0.22226562499999999</v>
      </c>
      <c r="Q48" s="16">
        <f>B48+E48+H48+K48+N48</f>
        <v>20660</v>
      </c>
    </row>
    <row r="49" spans="1:17">
      <c r="A49" s="42" t="s">
        <v>2</v>
      </c>
      <c r="B49" s="41">
        <f>SUM(B41:B48)</f>
        <v>315722</v>
      </c>
      <c r="C49" s="40">
        <f>B49/Q49</f>
        <v>0.741131455399061</v>
      </c>
      <c r="D49" s="39">
        <v>0.18720266563622429</v>
      </c>
      <c r="E49" s="41">
        <f>SUM(E41:E48)</f>
        <v>19235</v>
      </c>
      <c r="F49" s="40">
        <f>E49/Q49</f>
        <v>4.5152582159624415E-2</v>
      </c>
      <c r="G49" s="39">
        <v>0.45521185339225373</v>
      </c>
      <c r="H49" s="41">
        <f>SUM(H41:H48)</f>
        <v>9326</v>
      </c>
      <c r="I49" s="40">
        <f>H49/Q49</f>
        <v>2.1892018779342722E-2</v>
      </c>
      <c r="J49" s="39">
        <v>0.1378940596182715</v>
      </c>
      <c r="K49" s="41">
        <f>SUM(K41:K48)</f>
        <v>25089</v>
      </c>
      <c r="L49" s="40">
        <f>K49/Q49</f>
        <v>5.88943661971831E-2</v>
      </c>
      <c r="M49" s="39">
        <v>0.43098569094025269</v>
      </c>
      <c r="N49" s="41">
        <f>SUM(N41:N48)</f>
        <v>56628</v>
      </c>
      <c r="O49" s="40">
        <f>N49/Q49</f>
        <v>0.13292957746478873</v>
      </c>
      <c r="P49" s="39">
        <v>0.32648159920887193</v>
      </c>
      <c r="Q49" s="38">
        <f>SUM(Q41:Q48)</f>
        <v>426000</v>
      </c>
    </row>
    <row r="50" spans="1:17" s="34" customFormat="1">
      <c r="A50" s="37" t="s">
        <v>12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5"/>
    </row>
    <row r="51" spans="1:17">
      <c r="A51" s="33" t="s">
        <v>10</v>
      </c>
      <c r="B51" s="31">
        <v>3495</v>
      </c>
      <c r="C51" s="30">
        <f>B51/Q51</f>
        <v>0.77909050378956757</v>
      </c>
      <c r="D51" s="29">
        <v>0.19198855507868384</v>
      </c>
      <c r="E51" s="32">
        <v>159</v>
      </c>
      <c r="F51" s="30">
        <f>E51/Q51</f>
        <v>3.5443602318323671E-2</v>
      </c>
      <c r="G51" s="29">
        <v>0.27044025157232704</v>
      </c>
      <c r="H51" s="32">
        <v>109</v>
      </c>
      <c r="I51" s="30">
        <f>H51/Q51</f>
        <v>2.4297815425769059E-2</v>
      </c>
      <c r="J51" s="29">
        <v>8.2568807339449546E-2</v>
      </c>
      <c r="K51" s="32">
        <v>273</v>
      </c>
      <c r="L51" s="30">
        <f>K51/Q51</f>
        <v>6.0855996433348193E-2</v>
      </c>
      <c r="M51" s="29">
        <v>0.31868131868131866</v>
      </c>
      <c r="N51" s="31">
        <v>450</v>
      </c>
      <c r="O51" s="30">
        <f>N51/Q51</f>
        <v>0.10031208203299152</v>
      </c>
      <c r="P51" s="29">
        <v>0.26</v>
      </c>
      <c r="Q51" s="28">
        <f>B51+E51+H51+K51+N51</f>
        <v>4486</v>
      </c>
    </row>
    <row r="52" spans="1:17">
      <c r="A52" s="27" t="s">
        <v>9</v>
      </c>
      <c r="B52" s="25">
        <v>19848</v>
      </c>
      <c r="C52" s="24">
        <f>B52/Q52</f>
        <v>0.74968838526912185</v>
      </c>
      <c r="D52" s="23">
        <v>0.1630894800483676</v>
      </c>
      <c r="E52" s="25">
        <v>1417</v>
      </c>
      <c r="F52" s="24">
        <f>E52/Q52</f>
        <v>5.3522190745986777E-2</v>
      </c>
      <c r="G52" s="23">
        <v>0.39096683133380383</v>
      </c>
      <c r="H52" s="26">
        <v>666</v>
      </c>
      <c r="I52" s="24">
        <f>H52/Q52</f>
        <v>2.5155807365439094E-2</v>
      </c>
      <c r="J52" s="23">
        <v>8.7087087087087081E-2</v>
      </c>
      <c r="K52" s="25">
        <v>2262</v>
      </c>
      <c r="L52" s="24">
        <f>K52/Q52</f>
        <v>8.5439093484419262E-2</v>
      </c>
      <c r="M52" s="23">
        <v>0.35278514588859416</v>
      </c>
      <c r="N52" s="25">
        <v>2282</v>
      </c>
      <c r="O52" s="24">
        <f>N52/Q52</f>
        <v>8.6194523135033049E-2</v>
      </c>
      <c r="P52" s="23">
        <v>0.28352322524101664</v>
      </c>
      <c r="Q52" s="22">
        <f>B52+E52+H52+K52+N52</f>
        <v>26475</v>
      </c>
    </row>
    <row r="53" spans="1:17">
      <c r="A53" s="27" t="s">
        <v>8</v>
      </c>
      <c r="B53" s="25">
        <v>27340</v>
      </c>
      <c r="C53" s="24">
        <f>B53/Q53</f>
        <v>0.72953356815028281</v>
      </c>
      <c r="D53" s="23">
        <v>0.17348207754206291</v>
      </c>
      <c r="E53" s="25">
        <v>2302</v>
      </c>
      <c r="F53" s="24">
        <f>E53/Q53</f>
        <v>6.1425979293414451E-2</v>
      </c>
      <c r="G53" s="23">
        <v>0.45047784535186797</v>
      </c>
      <c r="H53" s="26">
        <v>1080</v>
      </c>
      <c r="I53" s="24">
        <f>H53/Q53</f>
        <v>2.8818443804034581E-2</v>
      </c>
      <c r="J53" s="23">
        <v>0.12222222222222222</v>
      </c>
      <c r="K53" s="25">
        <v>3258</v>
      </c>
      <c r="L53" s="24">
        <f>K53/Q53</f>
        <v>8.6935638808837659E-2</v>
      </c>
      <c r="M53" s="23">
        <v>0.44198895027624308</v>
      </c>
      <c r="N53" s="25">
        <v>3496</v>
      </c>
      <c r="O53" s="24">
        <f>N53/Q53</f>
        <v>9.3286369943430467E-2</v>
      </c>
      <c r="P53" s="23">
        <v>0.29891304347826086</v>
      </c>
      <c r="Q53" s="22">
        <f>B53+E53+H53+K53+N53</f>
        <v>37476</v>
      </c>
    </row>
    <row r="54" spans="1:17">
      <c r="A54" s="27" t="s">
        <v>7</v>
      </c>
      <c r="B54" s="25">
        <v>23891</v>
      </c>
      <c r="C54" s="24">
        <f>B54/Q54</f>
        <v>0.72004219409282699</v>
      </c>
      <c r="D54" s="23">
        <v>0.16545979657611654</v>
      </c>
      <c r="E54" s="25">
        <v>1881</v>
      </c>
      <c r="F54" s="24">
        <f>E54/Q54</f>
        <v>5.6690777576853528E-2</v>
      </c>
      <c r="G54" s="23">
        <v>0.53801169590643272</v>
      </c>
      <c r="H54" s="25">
        <v>1205</v>
      </c>
      <c r="I54" s="24">
        <f>H54/Q54</f>
        <v>3.6317058468957206E-2</v>
      </c>
      <c r="J54" s="23">
        <v>0.13112033195020747</v>
      </c>
      <c r="K54" s="25">
        <v>2826</v>
      </c>
      <c r="L54" s="24">
        <f>K54/Q54</f>
        <v>8.5171790235081368E-2</v>
      </c>
      <c r="M54" s="23">
        <v>0.51910828025477707</v>
      </c>
      <c r="N54" s="25">
        <v>3377</v>
      </c>
      <c r="O54" s="24">
        <f>N54/Q54</f>
        <v>0.1017781796262809</v>
      </c>
      <c r="P54" s="23">
        <v>0.28368374296713061</v>
      </c>
      <c r="Q54" s="22">
        <f>B54+E54+H54+K54+N54</f>
        <v>33180</v>
      </c>
    </row>
    <row r="55" spans="1:17">
      <c r="A55" s="27" t="s">
        <v>6</v>
      </c>
      <c r="B55" s="25">
        <v>21883</v>
      </c>
      <c r="C55" s="24">
        <f>B55/Q55</f>
        <v>0.73341823909910508</v>
      </c>
      <c r="D55" s="23">
        <v>0.13480784170360555</v>
      </c>
      <c r="E55" s="25">
        <v>1497</v>
      </c>
      <c r="F55" s="24">
        <f>E55/Q55</f>
        <v>5.0172604484365051E-2</v>
      </c>
      <c r="G55" s="23">
        <v>0.55110220440881763</v>
      </c>
      <c r="H55" s="25">
        <v>1237</v>
      </c>
      <c r="I55" s="24">
        <f>H55/Q55</f>
        <v>4.1458591681469315E-2</v>
      </c>
      <c r="J55" s="23">
        <v>0.11641067097817299</v>
      </c>
      <c r="K55" s="25">
        <v>1995</v>
      </c>
      <c r="L55" s="24">
        <f>K55/Q55</f>
        <v>6.6863290545296106E-2</v>
      </c>
      <c r="M55" s="23">
        <v>0.52380952380952384</v>
      </c>
      <c r="N55" s="25">
        <v>3225</v>
      </c>
      <c r="O55" s="24">
        <f>N55/Q55</f>
        <v>0.10808727418976438</v>
      </c>
      <c r="P55" s="23">
        <v>0.22108527131782946</v>
      </c>
      <c r="Q55" s="22">
        <f>B55+E55+H55+K55+N55</f>
        <v>29837</v>
      </c>
    </row>
    <row r="56" spans="1:17">
      <c r="A56" s="27" t="s">
        <v>5</v>
      </c>
      <c r="B56" s="25">
        <v>10634</v>
      </c>
      <c r="C56" s="24">
        <f>B56/Q56</f>
        <v>0.75183823529411764</v>
      </c>
      <c r="D56" s="23">
        <v>0.10579274026706789</v>
      </c>
      <c r="E56" s="26">
        <v>500</v>
      </c>
      <c r="F56" s="24">
        <f>E56/Q56</f>
        <v>3.5350678733031674E-2</v>
      </c>
      <c r="G56" s="23">
        <v>0.51</v>
      </c>
      <c r="H56" s="26">
        <v>588</v>
      </c>
      <c r="I56" s="24">
        <f>H56/Q56</f>
        <v>4.1572398190045247E-2</v>
      </c>
      <c r="J56" s="23">
        <v>8.5034013605442174E-2</v>
      </c>
      <c r="K56" s="26">
        <v>744</v>
      </c>
      <c r="L56" s="24">
        <f>K56/Q56</f>
        <v>5.2601809954751132E-2</v>
      </c>
      <c r="M56" s="23">
        <v>0.46908602150537637</v>
      </c>
      <c r="N56" s="25">
        <v>1678</v>
      </c>
      <c r="O56" s="24">
        <f>N56/Q56</f>
        <v>0.11863687782805429</v>
      </c>
      <c r="P56" s="23">
        <v>0.15137067938021453</v>
      </c>
      <c r="Q56" s="22">
        <f>B56+E56+H56+K56+N56</f>
        <v>14144</v>
      </c>
    </row>
    <row r="57" spans="1:17">
      <c r="A57" s="27" t="s">
        <v>4</v>
      </c>
      <c r="B57" s="25">
        <v>18043</v>
      </c>
      <c r="C57" s="24">
        <f>B57/Q57</f>
        <v>0.77054151007857874</v>
      </c>
      <c r="D57" s="23">
        <v>8.5240813611927063E-2</v>
      </c>
      <c r="E57" s="26">
        <v>450</v>
      </c>
      <c r="F57" s="24">
        <f>E57/Q57</f>
        <v>1.9217628971643322E-2</v>
      </c>
      <c r="G57" s="23">
        <v>0.42222222222222222</v>
      </c>
      <c r="H57" s="25">
        <v>983</v>
      </c>
      <c r="I57" s="24">
        <f>H57/Q57</f>
        <v>4.1979842842500857E-2</v>
      </c>
      <c r="J57" s="23">
        <v>8.0366225839267544E-2</v>
      </c>
      <c r="K57" s="26">
        <v>715</v>
      </c>
      <c r="L57" s="24">
        <f>K57/Q57</f>
        <v>3.0534677143833275E-2</v>
      </c>
      <c r="M57" s="23">
        <v>0.41958041958041958</v>
      </c>
      <c r="N57" s="25">
        <v>3225</v>
      </c>
      <c r="O57" s="24">
        <f>N57/Q57</f>
        <v>0.1377263409634438</v>
      </c>
      <c r="P57" s="23">
        <v>9.3333333333333338E-2</v>
      </c>
      <c r="Q57" s="22">
        <f>B57+E57+H57+K57+N57</f>
        <v>23416</v>
      </c>
    </row>
    <row r="58" spans="1:17">
      <c r="A58" s="21" t="s">
        <v>3</v>
      </c>
      <c r="B58" s="19">
        <v>5373</v>
      </c>
      <c r="C58" s="18">
        <f>B58/Q58</f>
        <v>0.71516038865965659</v>
      </c>
      <c r="D58" s="17">
        <v>0.258142564675228</v>
      </c>
      <c r="E58" s="20">
        <v>400</v>
      </c>
      <c r="F58" s="18">
        <f>E58/Q58</f>
        <v>5.324104884866232E-2</v>
      </c>
      <c r="G58" s="17">
        <v>0.41749999999999998</v>
      </c>
      <c r="H58" s="20">
        <v>241</v>
      </c>
      <c r="I58" s="18">
        <f>H58/Q58</f>
        <v>3.2077731931319048E-2</v>
      </c>
      <c r="J58" s="17">
        <v>0.21991701244813278</v>
      </c>
      <c r="K58" s="20">
        <v>781</v>
      </c>
      <c r="L58" s="18">
        <f>K58/Q58</f>
        <v>0.10395314787701318</v>
      </c>
      <c r="M58" s="17">
        <v>0.45198463508322662</v>
      </c>
      <c r="N58" s="19">
        <v>718</v>
      </c>
      <c r="O58" s="18">
        <f>N58/Q58</f>
        <v>9.5567682683348865E-2</v>
      </c>
      <c r="P58" s="17">
        <v>0.29108635097493035</v>
      </c>
      <c r="Q58" s="16">
        <f>B58+E58+H58+K58+N58</f>
        <v>7513</v>
      </c>
    </row>
    <row r="59" spans="1:17">
      <c r="A59" s="42" t="s">
        <v>2</v>
      </c>
      <c r="B59" s="41">
        <f>SUM(B51:B58)</f>
        <v>130507</v>
      </c>
      <c r="C59" s="40">
        <f>B59/Q59</f>
        <v>0.73930333603358123</v>
      </c>
      <c r="D59" s="39">
        <v>0.15021416475744595</v>
      </c>
      <c r="E59" s="41">
        <f>SUM(E51:E58)</f>
        <v>8606</v>
      </c>
      <c r="F59" s="40">
        <f>E59/Q59</f>
        <v>4.8751749024228588E-2</v>
      </c>
      <c r="G59" s="39">
        <v>0.23288663527707351</v>
      </c>
      <c r="H59" s="41">
        <f>SUM(H51:H58)</f>
        <v>6109</v>
      </c>
      <c r="I59" s="40">
        <f>H59/Q59</f>
        <v>3.460660408889292E-2</v>
      </c>
      <c r="J59" s="39">
        <v>0.11180225896218694</v>
      </c>
      <c r="K59" s="41">
        <f>SUM(K51:K58)</f>
        <v>12854</v>
      </c>
      <c r="L59" s="40">
        <f>K59/Q59</f>
        <v>7.2816056467282619E-2</v>
      </c>
      <c r="M59" s="39">
        <v>0.45425548467403143</v>
      </c>
      <c r="N59" s="41">
        <f>SUM(N51:N58)</f>
        <v>18451</v>
      </c>
      <c r="O59" s="40">
        <f>N59/Q59</f>
        <v>0.1045222543860146</v>
      </c>
      <c r="P59" s="39">
        <v>0.23001463335320579</v>
      </c>
      <c r="Q59" s="38">
        <f>SUM(Q51:Q58)</f>
        <v>176527</v>
      </c>
    </row>
    <row r="60" spans="1:17" s="34" customFormat="1">
      <c r="A60" s="37" t="s">
        <v>11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5"/>
    </row>
    <row r="61" spans="1:17">
      <c r="A61" s="33" t="s">
        <v>10</v>
      </c>
      <c r="B61" s="31">
        <v>7128</v>
      </c>
      <c r="C61" s="30">
        <f>B61/Q61</f>
        <v>0.74459417110623627</v>
      </c>
      <c r="D61" s="29">
        <v>0.2334455667789001</v>
      </c>
      <c r="E61" s="32">
        <v>339</v>
      </c>
      <c r="F61" s="30">
        <f>E61/Q61</f>
        <v>3.5412096521466624E-2</v>
      </c>
      <c r="G61" s="29">
        <v>0.3864306784660767</v>
      </c>
      <c r="H61" s="32">
        <v>45</v>
      </c>
      <c r="I61" s="30">
        <f>H61/Q61</f>
        <v>4.700720777185835E-3</v>
      </c>
      <c r="J61" s="29">
        <v>0.1111111111111111</v>
      </c>
      <c r="K61" s="32">
        <v>374</v>
      </c>
      <c r="L61" s="30">
        <f>K61/Q61</f>
        <v>3.9068212681500049E-2</v>
      </c>
      <c r="M61" s="29">
        <v>0.4197860962566845</v>
      </c>
      <c r="N61" s="31">
        <v>1687</v>
      </c>
      <c r="O61" s="30">
        <f>N61/Q61</f>
        <v>0.1762247989136112</v>
      </c>
      <c r="P61" s="29">
        <v>0.43983402489626555</v>
      </c>
      <c r="Q61" s="28">
        <f>B61+E61+H61+K61+N61</f>
        <v>9573</v>
      </c>
    </row>
    <row r="62" spans="1:17">
      <c r="A62" s="27" t="s">
        <v>9</v>
      </c>
      <c r="B62" s="25">
        <v>28877</v>
      </c>
      <c r="C62" s="24">
        <f>B62/Q62</f>
        <v>0.72377061506842444</v>
      </c>
      <c r="D62" s="23">
        <v>0.25390449146379473</v>
      </c>
      <c r="E62" s="25">
        <v>1791</v>
      </c>
      <c r="F62" s="24">
        <f>E62/Q62</f>
        <v>4.4889468143766605E-2</v>
      </c>
      <c r="G62" s="23">
        <v>0.46398659966499162</v>
      </c>
      <c r="H62" s="26">
        <v>334</v>
      </c>
      <c r="I62" s="24">
        <f>H62/Q62</f>
        <v>8.3713469346834435E-3</v>
      </c>
      <c r="J62" s="23">
        <v>0.18562874251497005</v>
      </c>
      <c r="K62" s="25">
        <v>2079</v>
      </c>
      <c r="L62" s="24">
        <f>K62/Q62</f>
        <v>5.210787508145772E-2</v>
      </c>
      <c r="M62" s="23">
        <v>0.42424242424242425</v>
      </c>
      <c r="N62" s="25">
        <v>6817</v>
      </c>
      <c r="O62" s="24">
        <f>N62/Q62</f>
        <v>0.17086069477166776</v>
      </c>
      <c r="P62" s="23">
        <v>0.45019803432594985</v>
      </c>
      <c r="Q62" s="22">
        <f>B62+E62+H62+K62+N62</f>
        <v>39898</v>
      </c>
    </row>
    <row r="63" spans="1:17">
      <c r="A63" s="27" t="s">
        <v>8</v>
      </c>
      <c r="B63" s="25">
        <v>36230</v>
      </c>
      <c r="C63" s="24">
        <f>B63/Q63</f>
        <v>0.71731210897283604</v>
      </c>
      <c r="D63" s="23">
        <v>0.25258073419817828</v>
      </c>
      <c r="E63" s="25">
        <v>2543</v>
      </c>
      <c r="F63" s="24">
        <f>E63/Q63</f>
        <v>5.0348459649956441E-2</v>
      </c>
      <c r="G63" s="23">
        <v>0.4789618560755014</v>
      </c>
      <c r="H63" s="26">
        <v>522</v>
      </c>
      <c r="I63" s="24">
        <f>H63/Q63</f>
        <v>1.0334996436208126E-2</v>
      </c>
      <c r="J63" s="23">
        <v>0.18965517241379309</v>
      </c>
      <c r="K63" s="25">
        <v>2834</v>
      </c>
      <c r="L63" s="24">
        <f>K63/Q63</f>
        <v>5.6109923180486257E-2</v>
      </c>
      <c r="M63" s="23">
        <v>0.42836979534227243</v>
      </c>
      <c r="N63" s="25">
        <v>8379</v>
      </c>
      <c r="O63" s="24">
        <f>N63/Q63</f>
        <v>0.16589451176051317</v>
      </c>
      <c r="P63" s="23">
        <v>0.4426542546843299</v>
      </c>
      <c r="Q63" s="22">
        <f>B63+E63+H63+K63+N63</f>
        <v>50508</v>
      </c>
    </row>
    <row r="64" spans="1:17">
      <c r="A64" s="27" t="s">
        <v>7</v>
      </c>
      <c r="B64" s="25">
        <v>30513</v>
      </c>
      <c r="C64" s="24">
        <f>B64/Q64</f>
        <v>0.7245678191489362</v>
      </c>
      <c r="D64" s="23">
        <v>0.23331039229181005</v>
      </c>
      <c r="E64" s="25">
        <v>2039</v>
      </c>
      <c r="F64" s="24">
        <f>E64/Q64</f>
        <v>4.8418503039513679E-2</v>
      </c>
      <c r="G64" s="23">
        <v>0.46689553702795489</v>
      </c>
      <c r="H64" s="25">
        <v>610</v>
      </c>
      <c r="I64" s="24">
        <f>H64/Q64</f>
        <v>1.4485182370820669E-2</v>
      </c>
      <c r="J64" s="23">
        <v>0.1901639344262295</v>
      </c>
      <c r="K64" s="25">
        <v>2418</v>
      </c>
      <c r="L64" s="24">
        <f>K64/Q64</f>
        <v>5.7418313069908813E-2</v>
      </c>
      <c r="M64" s="23">
        <v>0.43920595533498757</v>
      </c>
      <c r="N64" s="25">
        <v>6532</v>
      </c>
      <c r="O64" s="24">
        <f>N64/Q64</f>
        <v>0.15511018237082067</v>
      </c>
      <c r="P64" s="23">
        <v>0.4018677281077771</v>
      </c>
      <c r="Q64" s="22">
        <f>B64+E64+H64+K64+N64</f>
        <v>42112</v>
      </c>
    </row>
    <row r="65" spans="1:34">
      <c r="A65" s="27" t="s">
        <v>6</v>
      </c>
      <c r="B65" s="25">
        <v>26358</v>
      </c>
      <c r="C65" s="24">
        <f>B65/Q65</f>
        <v>0.7414137436359034</v>
      </c>
      <c r="D65" s="23">
        <v>0.20638895212079825</v>
      </c>
      <c r="E65" s="25">
        <v>1508</v>
      </c>
      <c r="F65" s="24">
        <f>E65/Q65</f>
        <v>4.2417934797895983E-2</v>
      </c>
      <c r="G65" s="23">
        <v>0.47745358090185674</v>
      </c>
      <c r="H65" s="25">
        <v>593</v>
      </c>
      <c r="I65" s="24">
        <f>H65/Q65</f>
        <v>1.668026215858907E-2</v>
      </c>
      <c r="J65" s="23">
        <v>0.20404721753794267</v>
      </c>
      <c r="K65" s="25">
        <v>1784</v>
      </c>
      <c r="L65" s="24">
        <f>K65/Q65</f>
        <v>5.0181429495654128E-2</v>
      </c>
      <c r="M65" s="23">
        <v>0.43385650224215244</v>
      </c>
      <c r="N65" s="25">
        <v>5308</v>
      </c>
      <c r="O65" s="24">
        <f>N65/Q65</f>
        <v>0.14930662991195748</v>
      </c>
      <c r="P65" s="23">
        <v>0.35079125847776943</v>
      </c>
      <c r="Q65" s="22">
        <f>B65+E65+H65+K65+N65</f>
        <v>35551</v>
      </c>
    </row>
    <row r="66" spans="1:34">
      <c r="A66" s="27" t="s">
        <v>5</v>
      </c>
      <c r="B66" s="25">
        <v>11721</v>
      </c>
      <c r="C66" s="24">
        <f>B66/Q66</f>
        <v>0.7653281096963761</v>
      </c>
      <c r="D66" s="23">
        <v>0.16935415066973808</v>
      </c>
      <c r="E66" s="26">
        <v>512</v>
      </c>
      <c r="F66" s="24">
        <f>E66/Q66</f>
        <v>3.3431276526281424E-2</v>
      </c>
      <c r="G66" s="23">
        <v>0.42578125</v>
      </c>
      <c r="H66" s="26">
        <v>248</v>
      </c>
      <c r="I66" s="24">
        <f>H66/Q66</f>
        <v>1.6193274567417565E-2</v>
      </c>
      <c r="J66" s="23">
        <v>0.19758064516129031</v>
      </c>
      <c r="K66" s="26">
        <v>599</v>
      </c>
      <c r="L66" s="24">
        <f>K66/Q66</f>
        <v>3.911198171727065E-2</v>
      </c>
      <c r="M66" s="23">
        <v>0.40567612687813021</v>
      </c>
      <c r="N66" s="25">
        <v>2235</v>
      </c>
      <c r="O66" s="24">
        <f>N66/Q66</f>
        <v>0.14593535749265427</v>
      </c>
      <c r="P66" s="23">
        <v>0.29217002237136463</v>
      </c>
      <c r="Q66" s="22">
        <f>B66+E66+H66+K66+N66</f>
        <v>15315</v>
      </c>
    </row>
    <row r="67" spans="1:34">
      <c r="A67" s="27" t="s">
        <v>4</v>
      </c>
      <c r="B67" s="25">
        <v>16324</v>
      </c>
      <c r="C67" s="24">
        <f>B67/Q67</f>
        <v>0.77335607352662494</v>
      </c>
      <c r="D67" s="23">
        <v>0.15235236461651555</v>
      </c>
      <c r="E67" s="26">
        <v>472</v>
      </c>
      <c r="F67" s="24">
        <f>E67/Q67</f>
        <v>2.2361190070115597E-2</v>
      </c>
      <c r="G67" s="23">
        <v>0.44279661016949151</v>
      </c>
      <c r="H67" s="25">
        <v>471</v>
      </c>
      <c r="I67" s="24">
        <f>H67/Q67</f>
        <v>2.2313814667424672E-2</v>
      </c>
      <c r="J67" s="23">
        <v>0.16985138004246284</v>
      </c>
      <c r="K67" s="26">
        <v>596</v>
      </c>
      <c r="L67" s="24">
        <f>K67/Q67</f>
        <v>2.8235740003790033E-2</v>
      </c>
      <c r="M67" s="23">
        <v>0.37583892617449666</v>
      </c>
      <c r="N67" s="25">
        <v>3245</v>
      </c>
      <c r="O67" s="24">
        <f>N67/Q67</f>
        <v>0.15373318173204473</v>
      </c>
      <c r="P67" s="23">
        <v>0.22927580893682589</v>
      </c>
      <c r="Q67" s="22">
        <f>B67+E67+H67+K67+N67</f>
        <v>21108</v>
      </c>
    </row>
    <row r="68" spans="1:34">
      <c r="A68" s="21" t="s">
        <v>3</v>
      </c>
      <c r="B68" s="19">
        <v>9206</v>
      </c>
      <c r="C68" s="18">
        <f>B68/Q68</f>
        <v>0.73448220839317058</v>
      </c>
      <c r="D68" s="17">
        <v>0.15500760373669345</v>
      </c>
      <c r="E68" s="20">
        <v>574</v>
      </c>
      <c r="F68" s="18">
        <f>E68/Q68</f>
        <v>4.5795436412956761E-2</v>
      </c>
      <c r="G68" s="17">
        <v>0.20557491289198607</v>
      </c>
      <c r="H68" s="20">
        <v>201</v>
      </c>
      <c r="I68" s="18">
        <f>H68/Q68</f>
        <v>1.6036381043561514E-2</v>
      </c>
      <c r="J68" s="17">
        <v>0.18407960199004975</v>
      </c>
      <c r="K68" s="20">
        <v>776</v>
      </c>
      <c r="L68" s="18">
        <f>K68/Q68</f>
        <v>6.1911600446784745E-2</v>
      </c>
      <c r="M68" s="17">
        <v>0.20489690721649484</v>
      </c>
      <c r="N68" s="19">
        <v>1777</v>
      </c>
      <c r="O68" s="18">
        <f>N68/Q68</f>
        <v>0.14177437370352641</v>
      </c>
      <c r="P68" s="17">
        <v>0.19808666291502533</v>
      </c>
      <c r="Q68" s="16">
        <f>B68+E68+H68+K68+N68</f>
        <v>12534</v>
      </c>
    </row>
    <row r="69" spans="1:34" ht="15.75" thickBot="1">
      <c r="A69" s="15" t="s">
        <v>2</v>
      </c>
      <c r="B69" s="14">
        <f>SUM(B61:B68)</f>
        <v>166357</v>
      </c>
      <c r="C69" s="13">
        <f>B69/Q69</f>
        <v>0.73414710568007802</v>
      </c>
      <c r="D69" s="12">
        <v>0.22003883215013495</v>
      </c>
      <c r="E69" s="14">
        <f>SUM(E61:E68)</f>
        <v>9778</v>
      </c>
      <c r="F69" s="13">
        <f>E69/Q69</f>
        <v>4.315111717174392E-2</v>
      </c>
      <c r="G69" s="12">
        <v>0.4496829617508693</v>
      </c>
      <c r="H69" s="14">
        <f>SUM(H61:H68)</f>
        <v>3024</v>
      </c>
      <c r="I69" s="13">
        <f>H69/Q69</f>
        <v>1.3345160393470404E-2</v>
      </c>
      <c r="J69" s="12">
        <v>0.18816137566137567</v>
      </c>
      <c r="K69" s="14">
        <f>SUM(K61:K68)</f>
        <v>11460</v>
      </c>
      <c r="L69" s="13">
        <f>K69/Q69</f>
        <v>5.0573921332397763E-2</v>
      </c>
      <c r="M69" s="12">
        <v>0.41143106457242584</v>
      </c>
      <c r="N69" s="14">
        <f>SUM(N61:N68)</f>
        <v>35980</v>
      </c>
      <c r="O69" s="13">
        <f>N69/Q69</f>
        <v>0.15878269542230988</v>
      </c>
      <c r="P69" s="12">
        <v>0.38232351306281265</v>
      </c>
      <c r="Q69" s="11">
        <f>SUM(Q61:Q68)</f>
        <v>226599</v>
      </c>
    </row>
    <row r="70" spans="1:34" s="5" customFormat="1">
      <c r="A70" s="10"/>
      <c r="B70" s="9"/>
      <c r="C70" s="8"/>
      <c r="D70" s="8"/>
      <c r="E70" s="9"/>
      <c r="F70" s="8"/>
      <c r="G70" s="8"/>
      <c r="H70" s="9"/>
      <c r="I70" s="8"/>
      <c r="J70" s="8"/>
      <c r="K70" s="9"/>
      <c r="L70" s="8"/>
      <c r="M70" s="8"/>
      <c r="N70" s="9"/>
      <c r="O70" s="8"/>
      <c r="P70" s="8"/>
      <c r="Q70" s="7"/>
      <c r="R70" s="6"/>
      <c r="U70" s="6"/>
      <c r="V70" s="6"/>
      <c r="Z70" s="6"/>
      <c r="AC70" s="6"/>
      <c r="AD70" s="6"/>
      <c r="AE70" s="6"/>
      <c r="AF70" s="6"/>
      <c r="AG70" s="6"/>
      <c r="AH70" s="6"/>
    </row>
    <row r="71" spans="1:34">
      <c r="A71" s="4" t="s">
        <v>1</v>
      </c>
    </row>
    <row r="72" spans="1:34">
      <c r="A72" s="4" t="s">
        <v>0</v>
      </c>
    </row>
    <row r="73" spans="1:34">
      <c r="A73" s="3"/>
      <c r="B73" s="3"/>
      <c r="C73" s="3"/>
      <c r="D73" s="3"/>
      <c r="E73" s="3"/>
      <c r="F73" s="3"/>
      <c r="G73" s="3"/>
      <c r="H73" s="3"/>
      <c r="I73" s="2"/>
      <c r="J73" s="2"/>
    </row>
    <row r="74" spans="1:34">
      <c r="A74" s="3"/>
      <c r="B74" s="3"/>
      <c r="C74" s="3"/>
      <c r="D74" s="3"/>
      <c r="E74" s="3"/>
      <c r="F74" s="3"/>
      <c r="G74" s="3"/>
      <c r="H74" s="3"/>
      <c r="I74" s="2"/>
      <c r="J74" s="2"/>
    </row>
    <row r="75" spans="1:34">
      <c r="A75" s="3"/>
      <c r="B75" s="3"/>
      <c r="C75" s="3"/>
      <c r="D75" s="3"/>
      <c r="E75" s="3"/>
      <c r="F75" s="3"/>
      <c r="G75" s="3"/>
      <c r="H75" s="3"/>
      <c r="I75" s="2"/>
      <c r="J75" s="2"/>
    </row>
  </sheetData>
  <mergeCells count="11">
    <mergeCell ref="A73:J75"/>
    <mergeCell ref="B4:D4"/>
    <mergeCell ref="E4:G4"/>
    <mergeCell ref="H4:J4"/>
    <mergeCell ref="K4:M4"/>
    <mergeCell ref="N4:P4"/>
    <mergeCell ref="B38:D38"/>
    <mergeCell ref="E38:G38"/>
    <mergeCell ref="H38:J38"/>
    <mergeCell ref="K38:M38"/>
    <mergeCell ref="N38:P38"/>
  </mergeCells>
  <pageMargins left="0.7" right="0.7" top="0.75" bottom="0.75" header="0.3" footer="0.3"/>
  <pageSetup scale="44" orientation="landscape" r:id="rId1"/>
  <headerFooter>
    <oddHeader xml:space="preserve">&amp;CHome Mortgage Disclosure Data (HMDA) for New England
Source: 2006 HMDA
Data Compiled by the Federal Reserve Bank of Boston
</oddHead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5_NE</vt:lpstr>
      <vt:lpstr>'Report 5_NE'!Print_Area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2011-08-11T13:10:18Z</dcterms:created>
  <dcterms:modified xsi:type="dcterms:W3CDTF">2011-08-11T13:19:10Z</dcterms:modified>
</cp:coreProperties>
</file>