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5" windowWidth="15195" windowHeight="8190"/>
  </bookViews>
  <sheets>
    <sheet name="2006 - LMI tract" sheetId="1" r:id="rId1"/>
    <sheet name="2006 tract Loan Type" sheetId="2" r:id="rId2"/>
  </sheets>
  <calcPr calcId="125725" iterate="1" iterateCount="5"/>
</workbook>
</file>

<file path=xl/calcChain.xml><?xml version="1.0" encoding="utf-8"?>
<calcChain xmlns="http://schemas.openxmlformats.org/spreadsheetml/2006/main">
  <c r="P30" i="2"/>
  <c r="O30"/>
  <c r="N30"/>
  <c r="M30"/>
  <c r="L30"/>
  <c r="K30"/>
  <c r="J30"/>
  <c r="I30"/>
  <c r="H30"/>
  <c r="G30"/>
  <c r="F30"/>
  <c r="E30"/>
  <c r="D30"/>
  <c r="C30"/>
  <c r="B30"/>
  <c r="P26"/>
  <c r="O26"/>
  <c r="N26"/>
  <c r="M26"/>
  <c r="L26"/>
  <c r="K26"/>
  <c r="J26"/>
  <c r="I26"/>
  <c r="H26"/>
  <c r="G26"/>
  <c r="F26"/>
  <c r="E26"/>
  <c r="D26"/>
  <c r="C26"/>
  <c r="B26"/>
  <c r="P22"/>
  <c r="O22"/>
  <c r="N22"/>
  <c r="M22"/>
  <c r="L22"/>
  <c r="K22"/>
  <c r="J22"/>
  <c r="I22"/>
  <c r="H22"/>
  <c r="G22"/>
  <c r="F22"/>
  <c r="E22"/>
  <c r="D22"/>
  <c r="C22"/>
  <c r="B22"/>
  <c r="P18"/>
  <c r="O18"/>
  <c r="N18"/>
  <c r="M18"/>
  <c r="L18"/>
  <c r="K18"/>
  <c r="J18"/>
  <c r="I18"/>
  <c r="H18"/>
  <c r="G18"/>
  <c r="F18"/>
  <c r="E18"/>
  <c r="D18"/>
  <c r="C18"/>
  <c r="B18"/>
  <c r="P14"/>
  <c r="O14"/>
  <c r="N14"/>
  <c r="M14"/>
  <c r="L14"/>
  <c r="K14"/>
  <c r="J14"/>
  <c r="I14"/>
  <c r="H14"/>
  <c r="G14"/>
  <c r="F14"/>
  <c r="E14"/>
  <c r="D14"/>
  <c r="C14"/>
  <c r="B14"/>
  <c r="P10"/>
  <c r="O10"/>
  <c r="N10"/>
  <c r="M10"/>
  <c r="L10"/>
  <c r="K10"/>
  <c r="J10"/>
  <c r="I10"/>
  <c r="H10"/>
  <c r="G10"/>
  <c r="F10"/>
  <c r="E10"/>
  <c r="D10"/>
  <c r="C10"/>
  <c r="B10"/>
  <c r="P6"/>
  <c r="O6"/>
  <c r="N6"/>
  <c r="M6"/>
  <c r="L6"/>
  <c r="K6"/>
  <c r="J6"/>
  <c r="I6"/>
  <c r="H6"/>
  <c r="G6"/>
  <c r="F6"/>
  <c r="E6"/>
  <c r="D6"/>
  <c r="C6"/>
  <c r="B6"/>
  <c r="O30" i="1"/>
  <c r="M30"/>
  <c r="L30"/>
  <c r="J30"/>
  <c r="H30"/>
  <c r="G30"/>
  <c r="E30"/>
  <c r="C30"/>
  <c r="B30"/>
  <c r="O26"/>
  <c r="M26"/>
  <c r="L26"/>
  <c r="J26"/>
  <c r="H26"/>
  <c r="G26"/>
  <c r="E26"/>
  <c r="C26"/>
  <c r="B26"/>
  <c r="O22"/>
  <c r="M22"/>
  <c r="L22"/>
  <c r="J22"/>
  <c r="H22"/>
  <c r="G22"/>
  <c r="E22"/>
  <c r="C22"/>
  <c r="B22"/>
  <c r="O18"/>
  <c r="M18"/>
  <c r="L18"/>
  <c r="J18"/>
  <c r="H18"/>
  <c r="G18"/>
  <c r="E18"/>
  <c r="C18"/>
  <c r="B18"/>
  <c r="O14"/>
  <c r="M14"/>
  <c r="L14"/>
  <c r="J14"/>
  <c r="H14"/>
  <c r="G14"/>
  <c r="E14"/>
  <c r="C14"/>
  <c r="B14"/>
  <c r="O10"/>
  <c r="M10"/>
  <c r="L10"/>
  <c r="J10"/>
  <c r="H10"/>
  <c r="G10"/>
  <c r="E10"/>
  <c r="C10"/>
  <c r="B10"/>
  <c r="O6"/>
  <c r="M6"/>
  <c r="L6"/>
  <c r="J6"/>
  <c r="H6"/>
  <c r="G6"/>
  <c r="E6"/>
  <c r="C6"/>
  <c r="B6"/>
  <c r="D4"/>
  <c r="F4"/>
  <c r="I4"/>
  <c r="K4"/>
  <c r="N4"/>
  <c r="P4"/>
  <c r="D5"/>
  <c r="F5"/>
  <c r="I5"/>
  <c r="K5"/>
  <c r="N5"/>
  <c r="P5"/>
  <c r="D6"/>
  <c r="F6"/>
  <c r="I6"/>
  <c r="K6"/>
  <c r="N6"/>
  <c r="P6"/>
  <c r="D8"/>
  <c r="F8"/>
  <c r="I8"/>
  <c r="K8"/>
  <c r="N8"/>
  <c r="P8"/>
  <c r="D9"/>
  <c r="F9"/>
  <c r="I9"/>
  <c r="K9"/>
  <c r="N9"/>
  <c r="P9"/>
  <c r="D10"/>
  <c r="F10"/>
  <c r="I10"/>
  <c r="K10"/>
  <c r="N10"/>
  <c r="P10"/>
  <c r="D12"/>
  <c r="F12"/>
  <c r="I12"/>
  <c r="K12"/>
  <c r="N12"/>
  <c r="P12"/>
  <c r="D13"/>
  <c r="F13"/>
  <c r="I13"/>
  <c r="K13"/>
  <c r="N13"/>
  <c r="P13"/>
  <c r="D14"/>
  <c r="F14"/>
  <c r="I14"/>
  <c r="K14"/>
  <c r="N14"/>
  <c r="P14"/>
  <c r="D16"/>
  <c r="F16"/>
  <c r="I16"/>
  <c r="K16"/>
  <c r="N16"/>
  <c r="P16"/>
  <c r="D17"/>
  <c r="F17"/>
  <c r="I17"/>
  <c r="K17"/>
  <c r="N17"/>
  <c r="P17"/>
  <c r="D18"/>
  <c r="F18"/>
  <c r="I18"/>
  <c r="K18"/>
  <c r="N18"/>
  <c r="P18"/>
  <c r="D20"/>
  <c r="F20"/>
  <c r="I20"/>
  <c r="K20"/>
  <c r="N20"/>
  <c r="P20"/>
  <c r="D21"/>
  <c r="F21"/>
  <c r="I21"/>
  <c r="K21"/>
  <c r="N21"/>
  <c r="P21"/>
  <c r="D22"/>
  <c r="F22"/>
  <c r="I22"/>
  <c r="K22"/>
  <c r="N22"/>
  <c r="P22"/>
  <c r="D24"/>
  <c r="F24"/>
  <c r="I24"/>
  <c r="K24"/>
  <c r="N24"/>
  <c r="P24"/>
  <c r="D25"/>
  <c r="F25"/>
  <c r="I25"/>
  <c r="K25"/>
  <c r="N25"/>
  <c r="P25"/>
  <c r="D26"/>
  <c r="F26"/>
  <c r="I26"/>
  <c r="K26"/>
  <c r="N26"/>
  <c r="P26"/>
  <c r="D28"/>
  <c r="F28"/>
  <c r="I28"/>
  <c r="K28"/>
  <c r="N28"/>
  <c r="P28"/>
  <c r="D29"/>
  <c r="F29"/>
  <c r="I29"/>
  <c r="K29"/>
  <c r="N29"/>
  <c r="P29"/>
  <c r="D30"/>
  <c r="F30"/>
  <c r="I30"/>
  <c r="K30"/>
  <c r="N30"/>
  <c r="P30"/>
</calcChain>
</file>

<file path=xl/sharedStrings.xml><?xml version="1.0" encoding="utf-8"?>
<sst xmlns="http://schemas.openxmlformats.org/spreadsheetml/2006/main" count="281" uniqueCount="28">
  <si>
    <t>2006 New England Home Mortgage Loans, Originations and Denials by Census Tract Income</t>
  </si>
  <si>
    <t>Total</t>
  </si>
  <si>
    <t>Purchase</t>
  </si>
  <si>
    <t>Refinance</t>
  </si>
  <si>
    <t>New England</t>
  </si>
  <si>
    <t>Originated</t>
  </si>
  <si>
    <t>Denied</t>
  </si>
  <si>
    <t>Denial Rate</t>
  </si>
  <si>
    <t>Other</t>
  </si>
  <si>
    <t>Non-LMI</t>
  </si>
  <si>
    <t xml:space="preserve">LMI </t>
  </si>
  <si>
    <t>Connecticut</t>
  </si>
  <si>
    <t>Maine</t>
  </si>
  <si>
    <t>LMI</t>
  </si>
  <si>
    <t>Massachusetts</t>
  </si>
  <si>
    <t>New Hampshire</t>
  </si>
  <si>
    <t xml:space="preserve">Non-LMI </t>
  </si>
  <si>
    <t>Rhode Island</t>
  </si>
  <si>
    <t>Vermont</t>
  </si>
  <si>
    <t>Source: 2006 HMDA. Data compiled by the Federal Reserve Bank of Boston.</t>
  </si>
  <si>
    <t>NOTE: Tables include only first-lien loans for owner-occupied homes. The data exclude junior-lien loans, all loans for multi-family properties, and all loans for non-owner-occupied homes.</t>
  </si>
  <si>
    <t>Low and moderate income (LMI) census tracts are are tracts with median family income below 80 % of the MSA median income</t>
  </si>
  <si>
    <t xml:space="preserve">2006 New England Home Mortgage Loans by Type ol Loan and Census Tract Income </t>
  </si>
  <si>
    <t>Geographic Area</t>
  </si>
  <si>
    <t>Conventional</t>
  </si>
  <si>
    <t>FHA</t>
  </si>
  <si>
    <t>VA</t>
  </si>
  <si>
    <t>FSA</t>
  </si>
</sst>
</file>

<file path=xl/styles.xml><?xml version="1.0" encoding="utf-8"?>
<styleSheet xmlns="http://schemas.openxmlformats.org/spreadsheetml/2006/main">
  <numFmts count="1">
    <numFmt numFmtId="164" formatCode="0.0%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5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 style="thick">
        <color theme="1" tint="0.499984740745262"/>
      </right>
      <top/>
      <bottom/>
      <diagonal/>
    </border>
    <border>
      <left/>
      <right style="thick">
        <color theme="1" tint="0.499984740745262"/>
      </right>
      <top/>
      <bottom style="thick">
        <color theme="1" tint="0.499984740745262"/>
      </bottom>
      <diagonal/>
    </border>
    <border>
      <left/>
      <right/>
      <top/>
      <bottom style="thick">
        <color theme="1" tint="0.499984740745262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2" fillId="0" borderId="1" applyNumberFormat="0" applyFill="0" applyAlignment="0" applyProtection="0"/>
    <xf numFmtId="0" fontId="4" fillId="2" borderId="0" applyNumberFormat="0" applyBorder="0" applyAlignment="0" applyProtection="0"/>
    <xf numFmtId="0" fontId="1" fillId="3" borderId="0" applyNumberFormat="0" applyBorder="0" applyAlignment="0" applyProtection="0"/>
  </cellStyleXfs>
  <cellXfs count="40">
    <xf numFmtId="0" fontId="0" fillId="0" borderId="0" xfId="0"/>
    <xf numFmtId="0" fontId="5" fillId="0" borderId="0" xfId="0" applyFont="1"/>
    <xf numFmtId="0" fontId="0" fillId="0" borderId="0" xfId="0" applyBorder="1"/>
    <xf numFmtId="0" fontId="6" fillId="4" borderId="0" xfId="2" applyFont="1" applyFill="1" applyBorder="1"/>
    <xf numFmtId="0" fontId="6" fillId="4" borderId="2" xfId="2" applyFont="1" applyFill="1" applyBorder="1"/>
    <xf numFmtId="0" fontId="4" fillId="5" borderId="0" xfId="0" applyFont="1" applyFill="1" applyBorder="1"/>
    <xf numFmtId="0" fontId="4" fillId="4" borderId="0" xfId="3" applyFont="1" applyFill="1" applyBorder="1"/>
    <xf numFmtId="0" fontId="4" fillId="4" borderId="0" xfId="3" applyFill="1" applyBorder="1"/>
    <xf numFmtId="0" fontId="4" fillId="4" borderId="2" xfId="3" applyFill="1" applyBorder="1"/>
    <xf numFmtId="0" fontId="4" fillId="0" borderId="0" xfId="0" applyFont="1" applyBorder="1"/>
    <xf numFmtId="0" fontId="4" fillId="0" borderId="0" xfId="0" applyFont="1"/>
    <xf numFmtId="0" fontId="7" fillId="0" borderId="2" xfId="0" applyFont="1" applyBorder="1"/>
    <xf numFmtId="3" fontId="0" fillId="0" borderId="0" xfId="0" applyNumberFormat="1" applyBorder="1"/>
    <xf numFmtId="164" fontId="0" fillId="0" borderId="0" xfId="1" applyNumberFormat="1" applyFont="1" applyBorder="1"/>
    <xf numFmtId="3" fontId="3" fillId="6" borderId="2" xfId="0" applyNumberFormat="1" applyFont="1" applyFill="1" applyBorder="1"/>
    <xf numFmtId="0" fontId="8" fillId="6" borderId="2" xfId="4" applyFont="1" applyFill="1" applyBorder="1"/>
    <xf numFmtId="3" fontId="8" fillId="6" borderId="0" xfId="4" applyNumberFormat="1" applyFont="1" applyFill="1" applyBorder="1"/>
    <xf numFmtId="164" fontId="3" fillId="6" borderId="0" xfId="1" applyNumberFormat="1" applyFont="1" applyFill="1" applyBorder="1"/>
    <xf numFmtId="3" fontId="8" fillId="6" borderId="2" xfId="4" applyNumberFormat="1" applyFont="1" applyFill="1" applyBorder="1"/>
    <xf numFmtId="0" fontId="8" fillId="0" borderId="0" xfId="0" applyFont="1"/>
    <xf numFmtId="0" fontId="4" fillId="4" borderId="2" xfId="3" applyFont="1" applyFill="1" applyBorder="1"/>
    <xf numFmtId="0" fontId="8" fillId="6" borderId="3" xfId="4" applyFont="1" applyFill="1" applyBorder="1"/>
    <xf numFmtId="3" fontId="8" fillId="6" borderId="4" xfId="4" applyNumberFormat="1" applyFont="1" applyFill="1" applyBorder="1"/>
    <xf numFmtId="164" fontId="3" fillId="6" borderId="4" xfId="1" applyNumberFormat="1" applyFont="1" applyFill="1" applyBorder="1"/>
    <xf numFmtId="3" fontId="8" fillId="6" borderId="3" xfId="4" applyNumberFormat="1" applyFont="1" applyFill="1" applyBorder="1"/>
    <xf numFmtId="0" fontId="9" fillId="0" borderId="0" xfId="0" applyFont="1"/>
    <xf numFmtId="0" fontId="10" fillId="0" borderId="0" xfId="0" applyFont="1" applyAlignment="1">
      <alignment horizontal="left" wrapText="1"/>
    </xf>
    <xf numFmtId="0" fontId="10" fillId="0" borderId="0" xfId="0" applyFont="1"/>
    <xf numFmtId="0" fontId="7" fillId="0" borderId="0" xfId="0" applyFont="1"/>
    <xf numFmtId="0" fontId="3" fillId="0" borderId="0" xfId="0" applyFont="1"/>
    <xf numFmtId="0" fontId="0" fillId="0" borderId="0" xfId="0" applyFont="1"/>
    <xf numFmtId="0" fontId="0" fillId="0" borderId="2" xfId="0" applyBorder="1"/>
    <xf numFmtId="0" fontId="3" fillId="6" borderId="2" xfId="4" applyFont="1" applyFill="1" applyBorder="1"/>
    <xf numFmtId="3" fontId="3" fillId="6" borderId="0" xfId="4" applyNumberFormat="1" applyFont="1" applyFill="1" applyBorder="1"/>
    <xf numFmtId="3" fontId="3" fillId="6" borderId="2" xfId="4" applyNumberFormat="1" applyFont="1" applyFill="1" applyBorder="1"/>
    <xf numFmtId="0" fontId="0" fillId="0" borderId="0" xfId="0" applyFill="1" applyBorder="1"/>
    <xf numFmtId="0" fontId="3" fillId="6" borderId="2" xfId="0" applyFont="1" applyFill="1" applyBorder="1"/>
    <xf numFmtId="0" fontId="3" fillId="6" borderId="3" xfId="4" applyFont="1" applyFill="1" applyBorder="1"/>
    <xf numFmtId="3" fontId="3" fillId="6" borderId="4" xfId="4" applyNumberFormat="1" applyFont="1" applyFill="1" applyBorder="1"/>
    <xf numFmtId="3" fontId="3" fillId="6" borderId="3" xfId="4" applyNumberFormat="1" applyFont="1" applyFill="1" applyBorder="1"/>
  </cellXfs>
  <cellStyles count="5">
    <cellStyle name="40% - Accent1" xfId="4" builtinId="31"/>
    <cellStyle name="Accent1" xfId="3" builtinId="29"/>
    <cellStyle name="Heading 1" xfId="2" builtinId="16"/>
    <cellStyle name="Normal" xfId="0" builtinId="0"/>
    <cellStyle name="Percent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33"/>
  <sheetViews>
    <sheetView tabSelected="1" workbookViewId="0">
      <selection activeCell="D29" sqref="D29"/>
    </sheetView>
  </sheetViews>
  <sheetFormatPr defaultRowHeight="15"/>
  <cols>
    <col min="1" max="1" width="15.42578125" style="28" customWidth="1"/>
    <col min="2" max="2" width="12" customWidth="1"/>
    <col min="4" max="4" width="11.42578125" customWidth="1"/>
    <col min="7" max="7" width="12.140625" customWidth="1"/>
    <col min="9" max="9" width="11.28515625" customWidth="1"/>
    <col min="12" max="12" width="10.28515625" customWidth="1"/>
    <col min="13" max="13" width="7.5703125" bestFit="1" customWidth="1"/>
    <col min="14" max="14" width="11.140625" bestFit="1" customWidth="1"/>
    <col min="16" max="16" width="8.140625" style="2" customWidth="1"/>
  </cols>
  <sheetData>
    <row r="1" spans="1:17" ht="15.75">
      <c r="A1" s="1" t="s">
        <v>0</v>
      </c>
    </row>
    <row r="2" spans="1:17" s="5" customFormat="1" ht="19.5">
      <c r="A2" s="3"/>
      <c r="B2" s="3" t="s">
        <v>1</v>
      </c>
      <c r="C2" s="3"/>
      <c r="D2" s="3"/>
      <c r="E2" s="3"/>
      <c r="F2" s="3"/>
      <c r="G2" s="3" t="s">
        <v>2</v>
      </c>
      <c r="H2" s="3"/>
      <c r="I2" s="3"/>
      <c r="J2" s="3"/>
      <c r="K2" s="3"/>
      <c r="L2" s="3" t="s">
        <v>3</v>
      </c>
      <c r="M2" s="3"/>
      <c r="N2" s="3"/>
      <c r="O2" s="3"/>
      <c r="P2" s="4"/>
    </row>
    <row r="3" spans="1:17" s="10" customFormat="1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1</v>
      </c>
      <c r="G3" s="7" t="s">
        <v>5</v>
      </c>
      <c r="H3" s="7" t="s">
        <v>6</v>
      </c>
      <c r="I3" s="7" t="s">
        <v>7</v>
      </c>
      <c r="J3" s="7" t="s">
        <v>8</v>
      </c>
      <c r="K3" s="7" t="s">
        <v>1</v>
      </c>
      <c r="L3" s="7" t="s">
        <v>5</v>
      </c>
      <c r="M3" s="7" t="s">
        <v>6</v>
      </c>
      <c r="N3" s="7" t="s">
        <v>7</v>
      </c>
      <c r="O3" s="7" t="s">
        <v>8</v>
      </c>
      <c r="P3" s="8" t="s">
        <v>1</v>
      </c>
      <c r="Q3" s="9"/>
    </row>
    <row r="4" spans="1:17">
      <c r="A4" s="11" t="s">
        <v>9</v>
      </c>
      <c r="B4" s="12">
        <v>342892</v>
      </c>
      <c r="C4" s="12">
        <v>129089</v>
      </c>
      <c r="D4" s="13">
        <f ca="1">C4/F4</f>
        <v>0.2035307302115921</v>
      </c>
      <c r="E4" s="12">
        <v>162267</v>
      </c>
      <c r="F4" s="14">
        <f ca="1">SUM(B4:E4)</f>
        <v>634248.20353073021</v>
      </c>
      <c r="G4" s="12">
        <v>140847</v>
      </c>
      <c r="H4" s="12">
        <v>24306</v>
      </c>
      <c r="I4" s="13">
        <f ca="1">H4/K4</f>
        <v>0.12249889119949629</v>
      </c>
      <c r="J4" s="12">
        <v>33265</v>
      </c>
      <c r="K4" s="14">
        <f ca="1">SUM(G4:J4)</f>
        <v>198418.1224988912</v>
      </c>
      <c r="L4" s="12">
        <v>183096</v>
      </c>
      <c r="M4" s="12">
        <v>97194</v>
      </c>
      <c r="N4" s="13">
        <f ca="1">M4/P4</f>
        <v>0.24074591806549819</v>
      </c>
      <c r="O4" s="12">
        <v>123430</v>
      </c>
      <c r="P4" s="14">
        <f ca="1">SUM(L4:O4)</f>
        <v>403720.24074591807</v>
      </c>
    </row>
    <row r="5" spans="1:17">
      <c r="A5" s="11" t="s">
        <v>10</v>
      </c>
      <c r="B5" s="12">
        <v>80753</v>
      </c>
      <c r="C5" s="12">
        <v>51898</v>
      </c>
      <c r="D5" s="13">
        <f t="shared" ref="D5:D30" ca="1" si="0">C5/F5</f>
        <v>0.28133376439284768</v>
      </c>
      <c r="E5" s="12">
        <v>51820</v>
      </c>
      <c r="F5" s="14">
        <f t="shared" ref="F5:F29" ca="1" si="1">SUM(B5:E5)</f>
        <v>184471.2813337644</v>
      </c>
      <c r="G5" s="12">
        <v>34506</v>
      </c>
      <c r="H5" s="12">
        <v>12934</v>
      </c>
      <c r="I5" s="13">
        <f t="shared" ref="I5:I30" ca="1" si="2">H5/K5</f>
        <v>0.21881527550584862</v>
      </c>
      <c r="J5" s="12">
        <v>11669</v>
      </c>
      <c r="K5" s="14">
        <f t="shared" ref="K5:K29" ca="1" si="3">SUM(G5:J5)</f>
        <v>59109.218815275504</v>
      </c>
      <c r="L5" s="12">
        <v>42438</v>
      </c>
      <c r="M5" s="12">
        <v>36202</v>
      </c>
      <c r="N5" s="13">
        <f t="shared" ref="N5:N30" ca="1" si="4">M5/P5</f>
        <v>0.30875824877052299</v>
      </c>
      <c r="O5" s="12">
        <v>38610</v>
      </c>
      <c r="P5" s="14">
        <f t="shared" ref="P5:P29" ca="1" si="5">SUM(L5:O5)</f>
        <v>117250.30875824876</v>
      </c>
    </row>
    <row r="6" spans="1:17" s="19" customFormat="1">
      <c r="A6" s="15" t="s">
        <v>1</v>
      </c>
      <c r="B6" s="16">
        <f>SUM(B4:B5)</f>
        <v>423645</v>
      </c>
      <c r="C6" s="16">
        <f t="shared" ref="C6:P6" si="6">SUM(C4:C5)</f>
        <v>180987</v>
      </c>
      <c r="D6" s="17">
        <f t="shared" ca="1" si="0"/>
        <v>0.22106106346052698</v>
      </c>
      <c r="E6" s="16">
        <f t="shared" si="6"/>
        <v>214087</v>
      </c>
      <c r="F6" s="18">
        <f t="shared" ca="1" si="6"/>
        <v>818719.48486449465</v>
      </c>
      <c r="G6" s="16">
        <f t="shared" si="6"/>
        <v>175353</v>
      </c>
      <c r="H6" s="16">
        <f t="shared" si="6"/>
        <v>37240</v>
      </c>
      <c r="I6" s="17">
        <f t="shared" ca="1" si="2"/>
        <v>0.14460600497781559</v>
      </c>
      <c r="J6" s="16">
        <f t="shared" si="6"/>
        <v>44934</v>
      </c>
      <c r="K6" s="18">
        <f t="shared" ca="1" si="6"/>
        <v>257527.3413141667</v>
      </c>
      <c r="L6" s="16">
        <f t="shared" si="6"/>
        <v>225534</v>
      </c>
      <c r="M6" s="16">
        <f t="shared" si="6"/>
        <v>133396</v>
      </c>
      <c r="N6" s="17">
        <f t="shared" ca="1" si="4"/>
        <v>0.25605286158106155</v>
      </c>
      <c r="O6" s="16">
        <f t="shared" si="6"/>
        <v>162040</v>
      </c>
      <c r="P6" s="18">
        <f t="shared" ca="1" si="6"/>
        <v>520970.54950416682</v>
      </c>
    </row>
    <row r="7" spans="1:17" s="10" customFormat="1">
      <c r="A7" s="20" t="s">
        <v>11</v>
      </c>
      <c r="B7" s="7" t="s">
        <v>5</v>
      </c>
      <c r="C7" s="7" t="s">
        <v>6</v>
      </c>
      <c r="D7" s="7" t="s">
        <v>7</v>
      </c>
      <c r="E7" s="7" t="s">
        <v>8</v>
      </c>
      <c r="F7" s="8" t="s">
        <v>1</v>
      </c>
      <c r="G7" s="7" t="s">
        <v>5</v>
      </c>
      <c r="H7" s="7" t="s">
        <v>6</v>
      </c>
      <c r="I7" s="7" t="s">
        <v>7</v>
      </c>
      <c r="J7" s="7" t="s">
        <v>8</v>
      </c>
      <c r="K7" s="8" t="s">
        <v>1</v>
      </c>
      <c r="L7" s="7" t="s">
        <v>5</v>
      </c>
      <c r="M7" s="7" t="s">
        <v>6</v>
      </c>
      <c r="N7" s="7" t="s">
        <v>7</v>
      </c>
      <c r="O7" s="7" t="s">
        <v>8</v>
      </c>
      <c r="P7" s="8" t="s">
        <v>1</v>
      </c>
    </row>
    <row r="8" spans="1:17">
      <c r="A8" s="11" t="s">
        <v>9</v>
      </c>
      <c r="B8" s="12">
        <v>84649</v>
      </c>
      <c r="C8" s="12">
        <v>29067</v>
      </c>
      <c r="D8" s="13">
        <f t="shared" ca="1" si="0"/>
        <v>0.18806022588573801</v>
      </c>
      <c r="E8" s="12">
        <v>40846</v>
      </c>
      <c r="F8" s="14">
        <f t="shared" ca="1" si="1"/>
        <v>154562.18806022589</v>
      </c>
      <c r="G8" s="12">
        <v>38841</v>
      </c>
      <c r="H8" s="12">
        <v>6175</v>
      </c>
      <c r="I8" s="13">
        <f t="shared" ca="1" si="2"/>
        <v>0.11331083310068817</v>
      </c>
      <c r="J8" s="12">
        <v>9480</v>
      </c>
      <c r="K8" s="14">
        <f t="shared" ca="1" si="3"/>
        <v>54496.113310833098</v>
      </c>
      <c r="L8" s="12">
        <v>41402</v>
      </c>
      <c r="M8" s="12">
        <v>21217</v>
      </c>
      <c r="N8" s="13">
        <f t="shared" ca="1" si="4"/>
        <v>0.22903813398319406</v>
      </c>
      <c r="O8" s="12">
        <v>30016</v>
      </c>
      <c r="P8" s="14">
        <f t="shared" ca="1" si="5"/>
        <v>92635.229038133984</v>
      </c>
    </row>
    <row r="9" spans="1:17">
      <c r="A9" s="11" t="s">
        <v>10</v>
      </c>
      <c r="B9" s="12">
        <v>23987</v>
      </c>
      <c r="C9" s="12">
        <v>15964</v>
      </c>
      <c r="D9" s="13">
        <f t="shared" ca="1" si="0"/>
        <v>0.27983805792874883</v>
      </c>
      <c r="E9" s="12">
        <v>17096</v>
      </c>
      <c r="F9" s="14">
        <f t="shared" ca="1" si="1"/>
        <v>57047.279838057926</v>
      </c>
      <c r="G9" s="12">
        <v>10903</v>
      </c>
      <c r="H9" s="12">
        <v>4522</v>
      </c>
      <c r="I9" s="13">
        <f t="shared" ca="1" si="2"/>
        <v>0.2305233920761473</v>
      </c>
      <c r="J9" s="12">
        <v>4191</v>
      </c>
      <c r="K9" s="14">
        <f t="shared" ca="1" si="3"/>
        <v>19616.230523392078</v>
      </c>
      <c r="L9" s="12">
        <v>12076</v>
      </c>
      <c r="M9" s="12">
        <v>10581</v>
      </c>
      <c r="N9" s="13">
        <f t="shared" ca="1" si="4"/>
        <v>0.30199243087512329</v>
      </c>
      <c r="O9" s="12">
        <v>12380</v>
      </c>
      <c r="P9" s="14">
        <f t="shared" ca="1" si="5"/>
        <v>35037.301992430876</v>
      </c>
    </row>
    <row r="10" spans="1:17" s="19" customFormat="1">
      <c r="A10" s="15" t="s">
        <v>1</v>
      </c>
      <c r="B10" s="16">
        <f>SUM(B8:B9)</f>
        <v>108636</v>
      </c>
      <c r="C10" s="16">
        <f t="shared" ref="C10:P10" si="7">SUM(C8:C9)</f>
        <v>45031</v>
      </c>
      <c r="D10" s="17">
        <f t="shared" ca="1" si="0"/>
        <v>0.21280238756446118</v>
      </c>
      <c r="E10" s="16">
        <f t="shared" si="7"/>
        <v>57942</v>
      </c>
      <c r="F10" s="18">
        <f t="shared" ca="1" si="7"/>
        <v>211609.46789828382</v>
      </c>
      <c r="G10" s="16">
        <f t="shared" si="7"/>
        <v>49744</v>
      </c>
      <c r="H10" s="16">
        <f t="shared" si="7"/>
        <v>10697</v>
      </c>
      <c r="I10" s="17">
        <f t="shared" ca="1" si="2"/>
        <v>0.14433493054715821</v>
      </c>
      <c r="J10" s="16">
        <f t="shared" si="7"/>
        <v>13671</v>
      </c>
      <c r="K10" s="18">
        <f t="shared" ca="1" si="7"/>
        <v>74112.343834225176</v>
      </c>
      <c r="L10" s="16">
        <f t="shared" si="7"/>
        <v>53478</v>
      </c>
      <c r="M10" s="16">
        <f t="shared" si="7"/>
        <v>31798</v>
      </c>
      <c r="N10" s="17">
        <f t="shared" ca="1" si="4"/>
        <v>0.24905905556448588</v>
      </c>
      <c r="O10" s="16">
        <f t="shared" si="7"/>
        <v>42396</v>
      </c>
      <c r="P10" s="18">
        <f t="shared" ca="1" si="7"/>
        <v>127672.53103056486</v>
      </c>
    </row>
    <row r="11" spans="1:17" s="10" customFormat="1">
      <c r="A11" s="20" t="s">
        <v>12</v>
      </c>
      <c r="B11" s="7" t="s">
        <v>5</v>
      </c>
      <c r="C11" s="7" t="s">
        <v>6</v>
      </c>
      <c r="D11" s="7" t="s">
        <v>7</v>
      </c>
      <c r="E11" s="7" t="s">
        <v>8</v>
      </c>
      <c r="F11" s="8" t="s">
        <v>1</v>
      </c>
      <c r="G11" s="7" t="s">
        <v>5</v>
      </c>
      <c r="H11" s="7" t="s">
        <v>6</v>
      </c>
      <c r="I11" s="7" t="s">
        <v>7</v>
      </c>
      <c r="J11" s="7" t="s">
        <v>8</v>
      </c>
      <c r="K11" s="8" t="s">
        <v>1</v>
      </c>
      <c r="L11" s="7" t="s">
        <v>5</v>
      </c>
      <c r="M11" s="7" t="s">
        <v>6</v>
      </c>
      <c r="N11" s="7" t="s">
        <v>7</v>
      </c>
      <c r="O11" s="7" t="s">
        <v>8</v>
      </c>
      <c r="P11" s="8" t="s">
        <v>1</v>
      </c>
    </row>
    <row r="12" spans="1:17">
      <c r="A12" s="11" t="s">
        <v>9</v>
      </c>
      <c r="B12" s="12">
        <v>33541</v>
      </c>
      <c r="C12" s="12">
        <v>15767</v>
      </c>
      <c r="D12" s="13">
        <f t="shared" ca="1" si="0"/>
        <v>0.24054773955367217</v>
      </c>
      <c r="E12" s="12">
        <v>16238</v>
      </c>
      <c r="F12" s="14">
        <f t="shared" ca="1" si="1"/>
        <v>65546.240547739551</v>
      </c>
      <c r="G12" s="12">
        <v>13158</v>
      </c>
      <c r="H12" s="12">
        <v>3013</v>
      </c>
      <c r="I12" s="13">
        <f t="shared" ca="1" si="2"/>
        <v>0.15772261548325212</v>
      </c>
      <c r="J12" s="12">
        <v>2932</v>
      </c>
      <c r="K12" s="14">
        <f t="shared" ca="1" si="3"/>
        <v>19103.157722615484</v>
      </c>
      <c r="L12" s="12">
        <v>18173</v>
      </c>
      <c r="M12" s="12">
        <v>11610</v>
      </c>
      <c r="N12" s="13">
        <f t="shared" ca="1" si="4"/>
        <v>0.27392235198530296</v>
      </c>
      <c r="O12" s="12">
        <v>12601</v>
      </c>
      <c r="P12" s="14">
        <f t="shared" ca="1" si="5"/>
        <v>42384.273922351989</v>
      </c>
    </row>
    <row r="13" spans="1:17">
      <c r="A13" s="11" t="s">
        <v>13</v>
      </c>
      <c r="B13" s="12">
        <v>3432</v>
      </c>
      <c r="C13" s="12">
        <v>2046</v>
      </c>
      <c r="D13" s="13">
        <f t="shared" ca="1" si="0"/>
        <v>0.27658827888657328</v>
      </c>
      <c r="E13" s="12">
        <v>1919</v>
      </c>
      <c r="F13" s="14">
        <f t="shared" ca="1" si="1"/>
        <v>7397.2765882788863</v>
      </c>
      <c r="G13" s="12">
        <v>1355</v>
      </c>
      <c r="H13" s="2">
        <v>430</v>
      </c>
      <c r="I13" s="13">
        <f t="shared" ca="1" si="2"/>
        <v>0.20091571629670327</v>
      </c>
      <c r="J13" s="2">
        <v>355</v>
      </c>
      <c r="K13" s="14">
        <f t="shared" ca="1" si="3"/>
        <v>2140.2009157162965</v>
      </c>
      <c r="L13" s="12">
        <v>1809</v>
      </c>
      <c r="M13" s="12">
        <v>1443</v>
      </c>
      <c r="N13" s="13">
        <f t="shared" ca="1" si="4"/>
        <v>0.3040901009927246</v>
      </c>
      <c r="O13" s="12">
        <v>1493</v>
      </c>
      <c r="P13" s="14">
        <f t="shared" ca="1" si="5"/>
        <v>4745.3040901009927</v>
      </c>
    </row>
    <row r="14" spans="1:17" s="19" customFormat="1">
      <c r="A14" s="15" t="s">
        <v>1</v>
      </c>
      <c r="B14" s="16">
        <f>SUM(B12:B13)</f>
        <v>36973</v>
      </c>
      <c r="C14" s="16">
        <f t="shared" ref="C14:P14" si="8">SUM(C12:C13)</f>
        <v>17813</v>
      </c>
      <c r="D14" s="17">
        <f t="shared" ca="1" si="0"/>
        <v>0.24420264746466694</v>
      </c>
      <c r="E14" s="16">
        <f t="shared" si="8"/>
        <v>18157</v>
      </c>
      <c r="F14" s="18">
        <f t="shared" ca="1" si="8"/>
        <v>72943.517136018432</v>
      </c>
      <c r="G14" s="16">
        <f t="shared" si="8"/>
        <v>14513</v>
      </c>
      <c r="H14" s="16">
        <f t="shared" si="8"/>
        <v>3443</v>
      </c>
      <c r="I14" s="17">
        <f t="shared" ca="1" si="2"/>
        <v>0.16207418321260217</v>
      </c>
      <c r="J14" s="16">
        <f t="shared" si="8"/>
        <v>3287</v>
      </c>
      <c r="K14" s="18">
        <f t="shared" ca="1" si="8"/>
        <v>21243.358638331782</v>
      </c>
      <c r="L14" s="16">
        <f t="shared" si="8"/>
        <v>19982</v>
      </c>
      <c r="M14" s="16">
        <f t="shared" si="8"/>
        <v>13053</v>
      </c>
      <c r="N14" s="17">
        <f t="shared" ca="1" si="4"/>
        <v>0.2769598318183758</v>
      </c>
      <c r="O14" s="16">
        <f t="shared" si="8"/>
        <v>14094</v>
      </c>
      <c r="P14" s="18">
        <f t="shared" ca="1" si="8"/>
        <v>47129.578012452985</v>
      </c>
    </row>
    <row r="15" spans="1:17" s="10" customFormat="1">
      <c r="A15" s="20" t="s">
        <v>14</v>
      </c>
      <c r="B15" s="7" t="s">
        <v>5</v>
      </c>
      <c r="C15" s="7" t="s">
        <v>6</v>
      </c>
      <c r="D15" s="7" t="s">
        <v>7</v>
      </c>
      <c r="E15" s="7" t="s">
        <v>8</v>
      </c>
      <c r="F15" s="8" t="s">
        <v>1</v>
      </c>
      <c r="G15" s="7" t="s">
        <v>5</v>
      </c>
      <c r="H15" s="7" t="s">
        <v>6</v>
      </c>
      <c r="I15" s="7" t="s">
        <v>7</v>
      </c>
      <c r="J15" s="7" t="s">
        <v>8</v>
      </c>
      <c r="K15" s="8" t="s">
        <v>1</v>
      </c>
      <c r="L15" s="7" t="s">
        <v>5</v>
      </c>
      <c r="M15" s="7" t="s">
        <v>6</v>
      </c>
      <c r="N15" s="7" t="s">
        <v>7</v>
      </c>
      <c r="O15" s="7" t="s">
        <v>8</v>
      </c>
      <c r="P15" s="8" t="s">
        <v>1</v>
      </c>
    </row>
    <row r="16" spans="1:17">
      <c r="A16" s="11" t="s">
        <v>9</v>
      </c>
      <c r="B16" s="12">
        <v>150018</v>
      </c>
      <c r="C16" s="12">
        <v>53395</v>
      </c>
      <c r="D16" s="13">
        <f t="shared" ca="1" si="0"/>
        <v>0.19727032310467627</v>
      </c>
      <c r="E16" s="12">
        <v>67256</v>
      </c>
      <c r="F16" s="14">
        <f t="shared" ca="1" si="1"/>
        <v>270669.19727032311</v>
      </c>
      <c r="G16" s="12">
        <v>59864</v>
      </c>
      <c r="H16" s="12">
        <v>9397</v>
      </c>
      <c r="I16" s="13">
        <f t="shared" ca="1" si="2"/>
        <v>0.11335328288339276</v>
      </c>
      <c r="J16" s="12">
        <v>13639</v>
      </c>
      <c r="K16" s="14">
        <f t="shared" ca="1" si="3"/>
        <v>82900.113353282883</v>
      </c>
      <c r="L16" s="12">
        <v>82307</v>
      </c>
      <c r="M16" s="12">
        <v>41224</v>
      </c>
      <c r="N16" s="13">
        <f t="shared" ca="1" si="4"/>
        <v>0.23554789939711387</v>
      </c>
      <c r="O16" s="12">
        <v>51482</v>
      </c>
      <c r="P16" s="14">
        <f t="shared" ca="1" si="5"/>
        <v>175013.23554789938</v>
      </c>
    </row>
    <row r="17" spans="1:16">
      <c r="A17" s="11" t="s">
        <v>13</v>
      </c>
      <c r="B17" s="12">
        <v>39292</v>
      </c>
      <c r="C17" s="12">
        <v>25239</v>
      </c>
      <c r="D17" s="13">
        <f t="shared" ca="1" si="0"/>
        <v>0.28468049851691085</v>
      </c>
      <c r="E17" s="12">
        <v>24126</v>
      </c>
      <c r="F17" s="14">
        <f t="shared" ca="1" si="1"/>
        <v>88657.284680498517</v>
      </c>
      <c r="G17" s="12">
        <v>16453</v>
      </c>
      <c r="H17" s="12">
        <v>5878</v>
      </c>
      <c r="I17" s="13">
        <f t="shared" ca="1" si="2"/>
        <v>0.21310835272387788</v>
      </c>
      <c r="J17" s="12">
        <v>5251</v>
      </c>
      <c r="K17" s="14">
        <f t="shared" ca="1" si="3"/>
        <v>27582.213108352724</v>
      </c>
      <c r="L17" s="12">
        <v>21045</v>
      </c>
      <c r="M17" s="12">
        <v>18119</v>
      </c>
      <c r="N17" s="13">
        <f t="shared" ca="1" si="4"/>
        <v>0.31584737022694143</v>
      </c>
      <c r="O17" s="12">
        <v>18202</v>
      </c>
      <c r="P17" s="14">
        <f t="shared" ca="1" si="5"/>
        <v>57366.315847370228</v>
      </c>
    </row>
    <row r="18" spans="1:16" s="19" customFormat="1">
      <c r="A18" s="15" t="s">
        <v>1</v>
      </c>
      <c r="B18" s="16">
        <f>SUM(B16:B17)</f>
        <v>189310</v>
      </c>
      <c r="C18" s="16">
        <f t="shared" ref="C18:P18" si="9">SUM(C16:C17)</f>
        <v>78634</v>
      </c>
      <c r="D18" s="17">
        <f t="shared" ca="1" si="0"/>
        <v>0.21883719667163873</v>
      </c>
      <c r="E18" s="16">
        <f t="shared" si="9"/>
        <v>91382</v>
      </c>
      <c r="F18" s="18">
        <f t="shared" ca="1" si="9"/>
        <v>359326.48195082165</v>
      </c>
      <c r="G18" s="16">
        <f t="shared" si="9"/>
        <v>76317</v>
      </c>
      <c r="H18" s="16">
        <f t="shared" si="9"/>
        <v>15275</v>
      </c>
      <c r="I18" s="17">
        <f t="shared" ca="1" si="2"/>
        <v>0.13825740721801474</v>
      </c>
      <c r="J18" s="16">
        <f t="shared" si="9"/>
        <v>18890</v>
      </c>
      <c r="K18" s="18">
        <f t="shared" ca="1" si="9"/>
        <v>110482.3264616356</v>
      </c>
      <c r="L18" s="16">
        <f t="shared" si="9"/>
        <v>103352</v>
      </c>
      <c r="M18" s="16">
        <f t="shared" si="9"/>
        <v>59343</v>
      </c>
      <c r="N18" s="17">
        <f t="shared" ca="1" si="4"/>
        <v>0.25537100680196945</v>
      </c>
      <c r="O18" s="16">
        <f t="shared" si="9"/>
        <v>69684</v>
      </c>
      <c r="P18" s="18">
        <f t="shared" ca="1" si="9"/>
        <v>232379.55139526961</v>
      </c>
    </row>
    <row r="19" spans="1:16" s="10" customFormat="1">
      <c r="A19" s="20" t="s">
        <v>15</v>
      </c>
      <c r="B19" s="7" t="s">
        <v>5</v>
      </c>
      <c r="C19" s="7" t="s">
        <v>6</v>
      </c>
      <c r="D19" s="7" t="s">
        <v>7</v>
      </c>
      <c r="E19" s="7" t="s">
        <v>8</v>
      </c>
      <c r="F19" s="8" t="s">
        <v>1</v>
      </c>
      <c r="G19" s="7" t="s">
        <v>5</v>
      </c>
      <c r="H19" s="7" t="s">
        <v>6</v>
      </c>
      <c r="I19" s="7" t="s">
        <v>7</v>
      </c>
      <c r="J19" s="7" t="s">
        <v>8</v>
      </c>
      <c r="K19" s="8" t="s">
        <v>1</v>
      </c>
      <c r="L19" s="7" t="s">
        <v>5</v>
      </c>
      <c r="M19" s="7" t="s">
        <v>6</v>
      </c>
      <c r="N19" s="7" t="s">
        <v>7</v>
      </c>
      <c r="O19" s="7" t="s">
        <v>8</v>
      </c>
      <c r="P19" s="8" t="s">
        <v>1</v>
      </c>
    </row>
    <row r="20" spans="1:16">
      <c r="A20" s="11" t="s">
        <v>16</v>
      </c>
      <c r="B20" s="12">
        <v>34978</v>
      </c>
      <c r="C20" s="12">
        <v>15473</v>
      </c>
      <c r="D20" s="13">
        <f t="shared" ca="1" si="0"/>
        <v>0.22451897369595522</v>
      </c>
      <c r="E20" s="12">
        <v>18465</v>
      </c>
      <c r="F20" s="14">
        <f t="shared" ca="1" si="1"/>
        <v>68916.2245189737</v>
      </c>
      <c r="G20" s="12">
        <v>14407</v>
      </c>
      <c r="H20" s="12">
        <v>2797</v>
      </c>
      <c r="I20" s="13">
        <f t="shared" ca="1" si="2"/>
        <v>0.13407065598021309</v>
      </c>
      <c r="J20" s="12">
        <v>3658</v>
      </c>
      <c r="K20" s="14">
        <f t="shared" ca="1" si="3"/>
        <v>20862.134070655979</v>
      </c>
      <c r="L20" s="12">
        <v>18674</v>
      </c>
      <c r="M20" s="12">
        <v>11647</v>
      </c>
      <c r="N20" s="13">
        <f t="shared" ca="1" si="4"/>
        <v>0.26178174170775459</v>
      </c>
      <c r="O20" s="12">
        <v>14170</v>
      </c>
      <c r="P20" s="14">
        <f t="shared" ca="1" si="5"/>
        <v>44491.261781741705</v>
      </c>
    </row>
    <row r="21" spans="1:16">
      <c r="A21" s="11" t="s">
        <v>13</v>
      </c>
      <c r="B21" s="12">
        <v>5137</v>
      </c>
      <c r="C21" s="12">
        <v>2722</v>
      </c>
      <c r="D21" s="13">
        <f t="shared" ca="1" si="0"/>
        <v>0.25577284159495417</v>
      </c>
      <c r="E21" s="12">
        <v>2783</v>
      </c>
      <c r="F21" s="14">
        <f t="shared" ca="1" si="1"/>
        <v>10642.255772841596</v>
      </c>
      <c r="G21" s="12">
        <v>2392</v>
      </c>
      <c r="H21" s="2">
        <v>581</v>
      </c>
      <c r="I21" s="13">
        <f t="shared" ca="1" si="2"/>
        <v>0.16310314356107819</v>
      </c>
      <c r="J21" s="2">
        <v>589</v>
      </c>
      <c r="K21" s="14">
        <f t="shared" ca="1" si="3"/>
        <v>3562.1631031435609</v>
      </c>
      <c r="L21" s="12">
        <v>2473</v>
      </c>
      <c r="M21" s="12">
        <v>1948</v>
      </c>
      <c r="N21" s="13">
        <f t="shared" ca="1" si="4"/>
        <v>0.2995402545957061</v>
      </c>
      <c r="O21" s="12">
        <v>2082</v>
      </c>
      <c r="P21" s="14">
        <f t="shared" ca="1" si="5"/>
        <v>6503.2995402545957</v>
      </c>
    </row>
    <row r="22" spans="1:16" s="19" customFormat="1">
      <c r="A22" s="15" t="s">
        <v>1</v>
      </c>
      <c r="B22" s="16">
        <f>SUM(B20:B21)</f>
        <v>40115</v>
      </c>
      <c r="C22" s="16">
        <f t="shared" ref="C22:P22" si="10">SUM(C20:C21)</f>
        <v>18195</v>
      </c>
      <c r="D22" s="17">
        <f t="shared" ca="1" si="0"/>
        <v>0.22869969277017271</v>
      </c>
      <c r="E22" s="16">
        <f t="shared" si="10"/>
        <v>21248</v>
      </c>
      <c r="F22" s="18">
        <f t="shared" ca="1" si="10"/>
        <v>79558.4802918153</v>
      </c>
      <c r="G22" s="16">
        <f t="shared" si="10"/>
        <v>16799</v>
      </c>
      <c r="H22" s="16">
        <f t="shared" si="10"/>
        <v>3378</v>
      </c>
      <c r="I22" s="17">
        <f t="shared" ca="1" si="2"/>
        <v>0.13830490089285566</v>
      </c>
      <c r="J22" s="16">
        <f t="shared" si="10"/>
        <v>4247</v>
      </c>
      <c r="K22" s="18">
        <f t="shared" ca="1" si="10"/>
        <v>24424.297173799539</v>
      </c>
      <c r="L22" s="16">
        <f t="shared" si="10"/>
        <v>21147</v>
      </c>
      <c r="M22" s="16">
        <f t="shared" si="10"/>
        <v>13595</v>
      </c>
      <c r="N22" s="17">
        <f t="shared" ca="1" si="4"/>
        <v>0.26659705755985885</v>
      </c>
      <c r="O22" s="16">
        <f t="shared" si="10"/>
        <v>16252</v>
      </c>
      <c r="P22" s="18">
        <f t="shared" ca="1" si="10"/>
        <v>50994.561321996298</v>
      </c>
    </row>
    <row r="23" spans="1:16" s="10" customFormat="1">
      <c r="A23" s="20" t="s">
        <v>17</v>
      </c>
      <c r="B23" s="7" t="s">
        <v>5</v>
      </c>
      <c r="C23" s="7" t="s">
        <v>6</v>
      </c>
      <c r="D23" s="7" t="s">
        <v>7</v>
      </c>
      <c r="E23" s="7" t="s">
        <v>8</v>
      </c>
      <c r="F23" s="8" t="s">
        <v>1</v>
      </c>
      <c r="G23" s="7" t="s">
        <v>5</v>
      </c>
      <c r="H23" s="7" t="s">
        <v>6</v>
      </c>
      <c r="I23" s="7" t="s">
        <v>7</v>
      </c>
      <c r="J23" s="7" t="s">
        <v>8</v>
      </c>
      <c r="K23" s="8" t="s">
        <v>1</v>
      </c>
      <c r="L23" s="7" t="s">
        <v>5</v>
      </c>
      <c r="M23" s="7" t="s">
        <v>6</v>
      </c>
      <c r="N23" s="7" t="s">
        <v>7</v>
      </c>
      <c r="O23" s="7" t="s">
        <v>8</v>
      </c>
      <c r="P23" s="8" t="s">
        <v>1</v>
      </c>
    </row>
    <row r="24" spans="1:16">
      <c r="A24" s="11" t="s">
        <v>9</v>
      </c>
      <c r="B24" s="12">
        <v>26183</v>
      </c>
      <c r="C24" s="12">
        <v>9871</v>
      </c>
      <c r="D24" s="13">
        <f t="shared" ca="1" si="0"/>
        <v>0.19899926212716315</v>
      </c>
      <c r="E24" s="12">
        <v>13549</v>
      </c>
      <c r="F24" s="14">
        <f t="shared" ca="1" si="1"/>
        <v>49603.198999262124</v>
      </c>
      <c r="G24" s="12">
        <v>9252</v>
      </c>
      <c r="H24" s="12">
        <v>1839</v>
      </c>
      <c r="I24" s="13">
        <f t="shared" ca="1" si="2"/>
        <v>0.1379994714202227</v>
      </c>
      <c r="J24" s="12">
        <v>2235</v>
      </c>
      <c r="K24" s="14">
        <f t="shared" ca="1" si="3"/>
        <v>13326.137999471421</v>
      </c>
      <c r="L24" s="12">
        <v>15459</v>
      </c>
      <c r="M24" s="12">
        <v>7490</v>
      </c>
      <c r="N24" s="13">
        <f t="shared" ca="1" si="4"/>
        <v>0.22138658630821123</v>
      </c>
      <c r="O24" s="12">
        <v>10883</v>
      </c>
      <c r="P24" s="14">
        <f t="shared" ca="1" si="5"/>
        <v>33832.221386586309</v>
      </c>
    </row>
    <row r="25" spans="1:16">
      <c r="A25" s="11" t="s">
        <v>13</v>
      </c>
      <c r="B25" s="12">
        <v>7306</v>
      </c>
      <c r="C25" s="12">
        <v>5009</v>
      </c>
      <c r="D25" s="13">
        <f t="shared" ca="1" si="0"/>
        <v>0.28806746130306754</v>
      </c>
      <c r="E25" s="12">
        <v>5073</v>
      </c>
      <c r="F25" s="14">
        <f t="shared" ca="1" si="1"/>
        <v>17388.288067461304</v>
      </c>
      <c r="G25" s="12">
        <v>2791</v>
      </c>
      <c r="H25" s="12">
        <v>1341</v>
      </c>
      <c r="I25" s="13">
        <f t="shared" ca="1" si="2"/>
        <v>0.25488215835114125</v>
      </c>
      <c r="J25" s="12">
        <v>1129</v>
      </c>
      <c r="K25" s="14">
        <f t="shared" ca="1" si="3"/>
        <v>5261.2548821583514</v>
      </c>
      <c r="L25" s="12">
        <v>4181</v>
      </c>
      <c r="M25" s="12">
        <v>3437</v>
      </c>
      <c r="N25" s="13">
        <f t="shared" ca="1" si="4"/>
        <v>0.3004817022859409</v>
      </c>
      <c r="O25" s="12">
        <v>3820</v>
      </c>
      <c r="P25" s="14">
        <f t="shared" ca="1" si="5"/>
        <v>11438.300481702285</v>
      </c>
    </row>
    <row r="26" spans="1:16" s="19" customFormat="1">
      <c r="A26" s="15" t="s">
        <v>1</v>
      </c>
      <c r="B26" s="16">
        <f>SUM(B24:B25)</f>
        <v>33489</v>
      </c>
      <c r="C26" s="16">
        <f t="shared" ref="C26:P26" si="11">SUM(C24:C25)</f>
        <v>14880</v>
      </c>
      <c r="D26" s="17">
        <f t="shared" ca="1" si="0"/>
        <v>0.22211777423569565</v>
      </c>
      <c r="E26" s="16">
        <f t="shared" si="11"/>
        <v>18622</v>
      </c>
      <c r="F26" s="18">
        <f t="shared" ca="1" si="11"/>
        <v>66991.487066723435</v>
      </c>
      <c r="G26" s="16">
        <f t="shared" si="11"/>
        <v>12043</v>
      </c>
      <c r="H26" s="16">
        <f t="shared" si="11"/>
        <v>3180</v>
      </c>
      <c r="I26" s="17">
        <f t="shared" ca="1" si="2"/>
        <v>0.17108370282218799</v>
      </c>
      <c r="J26" s="16">
        <f t="shared" si="11"/>
        <v>3364</v>
      </c>
      <c r="K26" s="18">
        <f t="shared" ca="1" si="11"/>
        <v>18587.39288162977</v>
      </c>
      <c r="L26" s="16">
        <f t="shared" si="11"/>
        <v>19640</v>
      </c>
      <c r="M26" s="16">
        <f t="shared" si="11"/>
        <v>10927</v>
      </c>
      <c r="N26" s="17">
        <f t="shared" ca="1" si="4"/>
        <v>0.2413711958477382</v>
      </c>
      <c r="O26" s="16">
        <f t="shared" si="11"/>
        <v>14703</v>
      </c>
      <c r="P26" s="18">
        <f t="shared" ca="1" si="11"/>
        <v>45270.52186828859</v>
      </c>
    </row>
    <row r="27" spans="1:16" s="10" customFormat="1">
      <c r="A27" s="20" t="s">
        <v>18</v>
      </c>
      <c r="B27" s="7" t="s">
        <v>5</v>
      </c>
      <c r="C27" s="7" t="s">
        <v>6</v>
      </c>
      <c r="D27" s="7" t="s">
        <v>7</v>
      </c>
      <c r="E27" s="7" t="s">
        <v>8</v>
      </c>
      <c r="F27" s="8" t="s">
        <v>1</v>
      </c>
      <c r="G27" s="7" t="s">
        <v>5</v>
      </c>
      <c r="H27" s="7" t="s">
        <v>6</v>
      </c>
      <c r="I27" s="7" t="s">
        <v>7</v>
      </c>
      <c r="J27" s="7" t="s">
        <v>8</v>
      </c>
      <c r="K27" s="8" t="s">
        <v>1</v>
      </c>
      <c r="L27" s="7" t="s">
        <v>5</v>
      </c>
      <c r="M27" s="7" t="s">
        <v>6</v>
      </c>
      <c r="N27" s="7" t="s">
        <v>7</v>
      </c>
      <c r="O27" s="7" t="s">
        <v>8</v>
      </c>
      <c r="P27" s="8" t="s">
        <v>1</v>
      </c>
    </row>
    <row r="28" spans="1:16">
      <c r="A28" s="11" t="s">
        <v>9</v>
      </c>
      <c r="B28" s="12">
        <v>13523</v>
      </c>
      <c r="C28" s="12">
        <v>5516</v>
      </c>
      <c r="D28" s="13">
        <f t="shared" ca="1" si="0"/>
        <v>0.22106248522674035</v>
      </c>
      <c r="E28" s="12">
        <v>5913</v>
      </c>
      <c r="F28" s="14">
        <f t="shared" ca="1" si="1"/>
        <v>24952.221062485227</v>
      </c>
      <c r="G28" s="12">
        <v>5325</v>
      </c>
      <c r="H28" s="12">
        <v>1085</v>
      </c>
      <c r="I28" s="13">
        <f t="shared" ca="1" si="2"/>
        <v>0.14034152169929984</v>
      </c>
      <c r="J28" s="12">
        <v>1321</v>
      </c>
      <c r="K28" s="14">
        <f t="shared" ca="1" si="3"/>
        <v>7731.1403415216992</v>
      </c>
      <c r="L28" s="12">
        <v>7081</v>
      </c>
      <c r="M28" s="12">
        <v>4006</v>
      </c>
      <c r="N28" s="13">
        <f t="shared" ca="1" si="4"/>
        <v>0.26071799714454702</v>
      </c>
      <c r="O28" s="12">
        <v>4278</v>
      </c>
      <c r="P28" s="14">
        <f t="shared" ca="1" si="5"/>
        <v>15365.260717997144</v>
      </c>
    </row>
    <row r="29" spans="1:16">
      <c r="A29" s="11" t="s">
        <v>13</v>
      </c>
      <c r="B29" s="12">
        <v>1599</v>
      </c>
      <c r="C29" s="2">
        <v>918</v>
      </c>
      <c r="D29" s="13">
        <f t="shared" ca="1" si="0"/>
        <v>0.27482768555187254</v>
      </c>
      <c r="E29" s="2">
        <v>823</v>
      </c>
      <c r="F29" s="14">
        <f t="shared" ca="1" si="1"/>
        <v>3340.2748276855518</v>
      </c>
      <c r="G29" s="2">
        <v>612</v>
      </c>
      <c r="H29" s="2">
        <v>182</v>
      </c>
      <c r="I29" s="13">
        <f t="shared" ca="1" si="2"/>
        <v>0.19194425886233099</v>
      </c>
      <c r="J29" s="2">
        <v>154</v>
      </c>
      <c r="K29" s="14">
        <f t="shared" ca="1" si="3"/>
        <v>948.19194425886235</v>
      </c>
      <c r="L29" s="2">
        <v>854</v>
      </c>
      <c r="M29" s="2">
        <v>674</v>
      </c>
      <c r="N29" s="13">
        <f t="shared" ca="1" si="4"/>
        <v>0.31184764046697599</v>
      </c>
      <c r="O29" s="2">
        <v>633</v>
      </c>
      <c r="P29" s="14">
        <f t="shared" ca="1" si="5"/>
        <v>2161.311847640467</v>
      </c>
    </row>
    <row r="30" spans="1:16" s="19" customFormat="1" ht="15.75" thickBot="1">
      <c r="A30" s="21" t="s">
        <v>1</v>
      </c>
      <c r="B30" s="22">
        <f>SUM(B28:B29)</f>
        <v>15122</v>
      </c>
      <c r="C30" s="22">
        <f t="shared" ref="C30:P30" si="12">SUM(C28:C29)</f>
        <v>6434</v>
      </c>
      <c r="D30" s="23">
        <f t="shared" ca="1" si="0"/>
        <v>0.22741012404760177</v>
      </c>
      <c r="E30" s="22">
        <f t="shared" si="12"/>
        <v>6736</v>
      </c>
      <c r="F30" s="24">
        <f t="shared" ca="1" si="12"/>
        <v>28292.49589017078</v>
      </c>
      <c r="G30" s="22">
        <f t="shared" si="12"/>
        <v>5937</v>
      </c>
      <c r="H30" s="22">
        <f t="shared" si="12"/>
        <v>1267</v>
      </c>
      <c r="I30" s="23">
        <f t="shared" ca="1" si="2"/>
        <v>0.14597897145564284</v>
      </c>
      <c r="J30" s="22">
        <f t="shared" si="12"/>
        <v>1475</v>
      </c>
      <c r="K30" s="24">
        <f t="shared" ca="1" si="12"/>
        <v>8679.3322857805615</v>
      </c>
      <c r="L30" s="22">
        <f t="shared" si="12"/>
        <v>7935</v>
      </c>
      <c r="M30" s="22">
        <f t="shared" si="12"/>
        <v>4680</v>
      </c>
      <c r="N30" s="23">
        <f t="shared" ca="1" si="4"/>
        <v>0.26702311490014613</v>
      </c>
      <c r="O30" s="22">
        <f t="shared" si="12"/>
        <v>4911</v>
      </c>
      <c r="P30" s="24">
        <f t="shared" ca="1" si="12"/>
        <v>17526.572565637609</v>
      </c>
    </row>
    <row r="31" spans="1:16" ht="15.75" thickTop="1">
      <c r="A31" s="25" t="s">
        <v>19</v>
      </c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</row>
    <row r="32" spans="1:16">
      <c r="A32" s="26" t="s">
        <v>20</v>
      </c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</row>
    <row r="33" spans="1:16">
      <c r="A33" s="27" t="s">
        <v>21</v>
      </c>
      <c r="B33" s="27"/>
      <c r="C33" s="27"/>
      <c r="D33" s="27"/>
      <c r="E33" s="27"/>
      <c r="F33" s="25"/>
      <c r="G33" s="27"/>
      <c r="H33" s="27"/>
      <c r="I33" s="27"/>
      <c r="J33" s="27"/>
      <c r="K33" s="25"/>
      <c r="L33" s="27"/>
      <c r="M33" s="27"/>
      <c r="N33" s="27"/>
      <c r="O33" s="27"/>
      <c r="P33" s="25"/>
    </row>
  </sheetData>
  <mergeCells count="1">
    <mergeCell ref="A32:P32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P34"/>
  <sheetViews>
    <sheetView topLeftCell="A10" workbookViewId="0"/>
  </sheetViews>
  <sheetFormatPr defaultRowHeight="15"/>
  <cols>
    <col min="1" max="1" width="12.42578125" customWidth="1"/>
    <col min="2" max="16" width="7.7109375" customWidth="1"/>
  </cols>
  <sheetData>
    <row r="1" spans="1:16" ht="15.75">
      <c r="A1" s="1" t="s">
        <v>22</v>
      </c>
      <c r="K1" s="29"/>
      <c r="P1" s="29"/>
    </row>
    <row r="2" spans="1:16" s="29" customFormat="1" ht="19.5">
      <c r="A2" s="3" t="s">
        <v>23</v>
      </c>
      <c r="B2" s="3" t="s">
        <v>1</v>
      </c>
      <c r="C2" s="3"/>
      <c r="D2" s="3"/>
      <c r="E2" s="3"/>
      <c r="F2" s="3"/>
      <c r="G2" s="3" t="s">
        <v>2</v>
      </c>
      <c r="H2" s="3"/>
      <c r="I2" s="3"/>
      <c r="J2" s="3"/>
      <c r="K2" s="3"/>
      <c r="L2" s="3" t="s">
        <v>3</v>
      </c>
      <c r="M2" s="3"/>
      <c r="N2" s="3"/>
      <c r="O2" s="3"/>
      <c r="P2" s="3"/>
    </row>
    <row r="3" spans="1:16" s="30" customFormat="1">
      <c r="A3" s="6" t="s">
        <v>4</v>
      </c>
      <c r="B3" s="6" t="s">
        <v>24</v>
      </c>
      <c r="C3" s="6" t="s">
        <v>25</v>
      </c>
      <c r="D3" s="6" t="s">
        <v>26</v>
      </c>
      <c r="E3" s="6" t="s">
        <v>27</v>
      </c>
      <c r="F3" s="6" t="s">
        <v>1</v>
      </c>
      <c r="G3" s="6" t="s">
        <v>24</v>
      </c>
      <c r="H3" s="6" t="s">
        <v>25</v>
      </c>
      <c r="I3" s="6" t="s">
        <v>26</v>
      </c>
      <c r="J3" s="6" t="s">
        <v>27</v>
      </c>
      <c r="K3" s="6" t="s">
        <v>1</v>
      </c>
      <c r="L3" s="6" t="s">
        <v>24</v>
      </c>
      <c r="M3" s="6" t="s">
        <v>25</v>
      </c>
      <c r="N3" s="6" t="s">
        <v>26</v>
      </c>
      <c r="O3" s="6" t="s">
        <v>27</v>
      </c>
      <c r="P3" s="6" t="s">
        <v>1</v>
      </c>
    </row>
    <row r="4" spans="1:16">
      <c r="A4" s="31" t="s">
        <v>9</v>
      </c>
      <c r="B4" s="12">
        <v>621953</v>
      </c>
      <c r="C4" s="12">
        <v>9719</v>
      </c>
      <c r="D4" s="12">
        <v>2164</v>
      </c>
      <c r="E4" s="2">
        <v>412</v>
      </c>
      <c r="F4" s="14">
        <v>634248</v>
      </c>
      <c r="G4" s="12">
        <v>189716</v>
      </c>
      <c r="H4" s="12">
        <v>6402</v>
      </c>
      <c r="I4" s="12">
        <v>1899</v>
      </c>
      <c r="J4" s="2">
        <v>401</v>
      </c>
      <c r="K4" s="14">
        <v>198418</v>
      </c>
      <c r="L4" s="12">
        <v>400292</v>
      </c>
      <c r="M4" s="12">
        <v>3163</v>
      </c>
      <c r="N4" s="2">
        <v>255</v>
      </c>
      <c r="O4" s="2">
        <v>10</v>
      </c>
      <c r="P4" s="14">
        <v>403720</v>
      </c>
    </row>
    <row r="5" spans="1:16">
      <c r="A5" s="31" t="s">
        <v>10</v>
      </c>
      <c r="B5" s="12">
        <v>179677</v>
      </c>
      <c r="C5" s="12">
        <v>4354</v>
      </c>
      <c r="D5" s="2">
        <v>372</v>
      </c>
      <c r="E5" s="2">
        <v>68</v>
      </c>
      <c r="F5" s="14">
        <v>184471</v>
      </c>
      <c r="G5" s="12">
        <v>55913</v>
      </c>
      <c r="H5" s="12">
        <v>2802</v>
      </c>
      <c r="I5" s="2">
        <v>327</v>
      </c>
      <c r="J5" s="2">
        <v>67</v>
      </c>
      <c r="K5" s="14">
        <v>59109</v>
      </c>
      <c r="L5" s="12">
        <v>115728</v>
      </c>
      <c r="M5" s="12">
        <v>1476</v>
      </c>
      <c r="N5" s="2">
        <v>45</v>
      </c>
      <c r="O5" s="2">
        <v>1</v>
      </c>
      <c r="P5" s="14">
        <v>117250</v>
      </c>
    </row>
    <row r="6" spans="1:16" s="29" customFormat="1">
      <c r="A6" s="32" t="s">
        <v>1</v>
      </c>
      <c r="B6" s="33">
        <f>SUM(B4:B5)</f>
        <v>801630</v>
      </c>
      <c r="C6" s="33">
        <f t="shared" ref="C6:P6" si="0">SUM(C4:C5)</f>
        <v>14073</v>
      </c>
      <c r="D6" s="33">
        <f t="shared" si="0"/>
        <v>2536</v>
      </c>
      <c r="E6" s="33">
        <f t="shared" si="0"/>
        <v>480</v>
      </c>
      <c r="F6" s="34">
        <f t="shared" si="0"/>
        <v>818719</v>
      </c>
      <c r="G6" s="33">
        <f t="shared" si="0"/>
        <v>245629</v>
      </c>
      <c r="H6" s="33">
        <f t="shared" si="0"/>
        <v>9204</v>
      </c>
      <c r="I6" s="33">
        <f t="shared" si="0"/>
        <v>2226</v>
      </c>
      <c r="J6" s="33">
        <f t="shared" si="0"/>
        <v>468</v>
      </c>
      <c r="K6" s="34">
        <f t="shared" si="0"/>
        <v>257527</v>
      </c>
      <c r="L6" s="33">
        <f t="shared" si="0"/>
        <v>516020</v>
      </c>
      <c r="M6" s="33">
        <f t="shared" si="0"/>
        <v>4639</v>
      </c>
      <c r="N6" s="33">
        <f t="shared" si="0"/>
        <v>300</v>
      </c>
      <c r="O6" s="33">
        <f t="shared" si="0"/>
        <v>11</v>
      </c>
      <c r="P6" s="34">
        <f t="shared" si="0"/>
        <v>520970</v>
      </c>
    </row>
    <row r="7" spans="1:16" s="30" customFormat="1">
      <c r="A7" s="20" t="s">
        <v>11</v>
      </c>
      <c r="B7" s="6" t="s">
        <v>24</v>
      </c>
      <c r="C7" s="6" t="s">
        <v>25</v>
      </c>
      <c r="D7" s="6" t="s">
        <v>26</v>
      </c>
      <c r="E7" s="6" t="s">
        <v>27</v>
      </c>
      <c r="F7" s="20" t="s">
        <v>1</v>
      </c>
      <c r="G7" s="6" t="s">
        <v>24</v>
      </c>
      <c r="H7" s="6" t="s">
        <v>25</v>
      </c>
      <c r="I7" s="6" t="s">
        <v>26</v>
      </c>
      <c r="J7" s="6" t="s">
        <v>27</v>
      </c>
      <c r="K7" s="20" t="s">
        <v>1</v>
      </c>
      <c r="L7" s="6" t="s">
        <v>24</v>
      </c>
      <c r="M7" s="6" t="s">
        <v>25</v>
      </c>
      <c r="N7" s="6" t="s">
        <v>26</v>
      </c>
      <c r="O7" s="6" t="s">
        <v>27</v>
      </c>
      <c r="P7" s="20" t="s">
        <v>1</v>
      </c>
    </row>
    <row r="8" spans="1:16">
      <c r="A8" s="31" t="s">
        <v>9</v>
      </c>
      <c r="B8" s="12">
        <v>149323</v>
      </c>
      <c r="C8" s="12">
        <v>4760</v>
      </c>
      <c r="D8" s="2">
        <v>451</v>
      </c>
      <c r="E8" s="2">
        <v>28</v>
      </c>
      <c r="F8" s="14">
        <v>154562</v>
      </c>
      <c r="G8" s="12">
        <v>50502</v>
      </c>
      <c r="H8" s="12">
        <v>3553</v>
      </c>
      <c r="I8" s="2">
        <v>413</v>
      </c>
      <c r="J8" s="2">
        <v>28</v>
      </c>
      <c r="K8" s="14">
        <v>54496</v>
      </c>
      <c r="L8" s="12">
        <v>91440</v>
      </c>
      <c r="M8" s="12">
        <v>1157</v>
      </c>
      <c r="N8" s="2">
        <v>38</v>
      </c>
      <c r="O8" s="35">
        <v>0</v>
      </c>
      <c r="P8" s="14">
        <v>92635</v>
      </c>
    </row>
    <row r="9" spans="1:16">
      <c r="A9" s="31" t="s">
        <v>10</v>
      </c>
      <c r="B9" s="12">
        <v>54567</v>
      </c>
      <c r="C9" s="12">
        <v>2361</v>
      </c>
      <c r="D9" s="2">
        <v>103</v>
      </c>
      <c r="E9" s="2">
        <v>16</v>
      </c>
      <c r="F9" s="14">
        <v>57047</v>
      </c>
      <c r="G9" s="12">
        <v>17733</v>
      </c>
      <c r="H9" s="12">
        <v>1772</v>
      </c>
      <c r="I9" s="2">
        <v>95</v>
      </c>
      <c r="J9" s="2">
        <v>16</v>
      </c>
      <c r="K9" s="14">
        <v>19616</v>
      </c>
      <c r="L9" s="12">
        <v>34464</v>
      </c>
      <c r="M9" s="2">
        <v>565</v>
      </c>
      <c r="N9" s="2">
        <v>8</v>
      </c>
      <c r="O9" s="35">
        <v>0</v>
      </c>
      <c r="P9" s="14">
        <v>35037</v>
      </c>
    </row>
    <row r="10" spans="1:16" s="29" customFormat="1">
      <c r="A10" s="32" t="s">
        <v>1</v>
      </c>
      <c r="B10" s="33">
        <f>SUM(B8:B9)</f>
        <v>203890</v>
      </c>
      <c r="C10" s="33">
        <f t="shared" ref="C10:P10" si="1">SUM(C8:C9)</f>
        <v>7121</v>
      </c>
      <c r="D10" s="33">
        <f t="shared" si="1"/>
        <v>554</v>
      </c>
      <c r="E10" s="33">
        <f t="shared" si="1"/>
        <v>44</v>
      </c>
      <c r="F10" s="34">
        <f t="shared" si="1"/>
        <v>211609</v>
      </c>
      <c r="G10" s="33">
        <f t="shared" si="1"/>
        <v>68235</v>
      </c>
      <c r="H10" s="33">
        <f t="shared" si="1"/>
        <v>5325</v>
      </c>
      <c r="I10" s="33">
        <f t="shared" si="1"/>
        <v>508</v>
      </c>
      <c r="J10" s="33">
        <f t="shared" si="1"/>
        <v>44</v>
      </c>
      <c r="K10" s="34">
        <f t="shared" si="1"/>
        <v>74112</v>
      </c>
      <c r="L10" s="33">
        <f t="shared" si="1"/>
        <v>125904</v>
      </c>
      <c r="M10" s="33">
        <f t="shared" si="1"/>
        <v>1722</v>
      </c>
      <c r="N10" s="33">
        <f t="shared" si="1"/>
        <v>46</v>
      </c>
      <c r="O10" s="33">
        <f t="shared" si="1"/>
        <v>0</v>
      </c>
      <c r="P10" s="34">
        <f t="shared" si="1"/>
        <v>127672</v>
      </c>
    </row>
    <row r="11" spans="1:16" s="30" customFormat="1">
      <c r="A11" s="20" t="s">
        <v>12</v>
      </c>
      <c r="B11" s="6" t="s">
        <v>24</v>
      </c>
      <c r="C11" s="6" t="s">
        <v>25</v>
      </c>
      <c r="D11" s="6" t="s">
        <v>26</v>
      </c>
      <c r="E11" s="6" t="s">
        <v>27</v>
      </c>
      <c r="F11" s="20" t="s">
        <v>1</v>
      </c>
      <c r="G11" s="6" t="s">
        <v>24</v>
      </c>
      <c r="H11" s="6" t="s">
        <v>25</v>
      </c>
      <c r="I11" s="6" t="s">
        <v>26</v>
      </c>
      <c r="J11" s="6" t="s">
        <v>27</v>
      </c>
      <c r="K11" s="20" t="s">
        <v>1</v>
      </c>
      <c r="L11" s="6" t="s">
        <v>24</v>
      </c>
      <c r="M11" s="6" t="s">
        <v>25</v>
      </c>
      <c r="N11" s="6" t="s">
        <v>26</v>
      </c>
      <c r="O11" s="6" t="s">
        <v>27</v>
      </c>
      <c r="P11" s="20" t="s">
        <v>1</v>
      </c>
    </row>
    <row r="12" spans="1:16">
      <c r="A12" s="31" t="s">
        <v>9</v>
      </c>
      <c r="B12" s="12">
        <v>63518</v>
      </c>
      <c r="C12" s="12">
        <v>1192</v>
      </c>
      <c r="D12" s="2">
        <v>565</v>
      </c>
      <c r="E12" s="2">
        <v>271</v>
      </c>
      <c r="F12" s="14">
        <v>65546</v>
      </c>
      <c r="G12" s="12">
        <v>17456</v>
      </c>
      <c r="H12" s="2">
        <v>887</v>
      </c>
      <c r="I12" s="2">
        <v>490</v>
      </c>
      <c r="J12" s="2">
        <v>270</v>
      </c>
      <c r="K12" s="14">
        <v>19103</v>
      </c>
      <c r="L12" s="12">
        <v>42016</v>
      </c>
      <c r="M12" s="2">
        <v>293</v>
      </c>
      <c r="N12" s="2">
        <v>74</v>
      </c>
      <c r="O12" s="2">
        <v>1</v>
      </c>
      <c r="P12" s="14">
        <v>42384</v>
      </c>
    </row>
    <row r="13" spans="1:16">
      <c r="A13" s="31" t="s">
        <v>13</v>
      </c>
      <c r="B13" s="12">
        <v>7152</v>
      </c>
      <c r="C13" s="2">
        <v>176</v>
      </c>
      <c r="D13" s="2">
        <v>41</v>
      </c>
      <c r="E13" s="2">
        <v>28</v>
      </c>
      <c r="F13" s="14">
        <v>7397</v>
      </c>
      <c r="G13" s="12">
        <v>1945</v>
      </c>
      <c r="H13" s="2">
        <v>130</v>
      </c>
      <c r="I13" s="2">
        <v>37</v>
      </c>
      <c r="J13" s="2">
        <v>28</v>
      </c>
      <c r="K13" s="14">
        <v>2140</v>
      </c>
      <c r="L13" s="12">
        <v>4697</v>
      </c>
      <c r="M13" s="2">
        <v>44</v>
      </c>
      <c r="N13" s="2">
        <v>4</v>
      </c>
      <c r="O13" s="2">
        <v>0</v>
      </c>
      <c r="P13" s="14">
        <v>4745</v>
      </c>
    </row>
    <row r="14" spans="1:16" s="29" customFormat="1">
      <c r="A14" s="32" t="s">
        <v>1</v>
      </c>
      <c r="B14" s="33">
        <f>SUM(B12:B13)</f>
        <v>70670</v>
      </c>
      <c r="C14" s="33">
        <f t="shared" ref="C14:P14" si="2">SUM(C12:C13)</f>
        <v>1368</v>
      </c>
      <c r="D14" s="33">
        <f t="shared" si="2"/>
        <v>606</v>
      </c>
      <c r="E14" s="33">
        <f t="shared" si="2"/>
        <v>299</v>
      </c>
      <c r="F14" s="34">
        <f t="shared" si="2"/>
        <v>72943</v>
      </c>
      <c r="G14" s="33">
        <f t="shared" si="2"/>
        <v>19401</v>
      </c>
      <c r="H14" s="33">
        <f t="shared" si="2"/>
        <v>1017</v>
      </c>
      <c r="I14" s="33">
        <f t="shared" si="2"/>
        <v>527</v>
      </c>
      <c r="J14" s="33">
        <f t="shared" si="2"/>
        <v>298</v>
      </c>
      <c r="K14" s="34">
        <f t="shared" si="2"/>
        <v>21243</v>
      </c>
      <c r="L14" s="33">
        <f t="shared" si="2"/>
        <v>46713</v>
      </c>
      <c r="M14" s="33">
        <f t="shared" si="2"/>
        <v>337</v>
      </c>
      <c r="N14" s="33">
        <f t="shared" si="2"/>
        <v>78</v>
      </c>
      <c r="O14" s="33">
        <f t="shared" si="2"/>
        <v>1</v>
      </c>
      <c r="P14" s="34">
        <f t="shared" si="2"/>
        <v>47129</v>
      </c>
    </row>
    <row r="15" spans="1:16" s="30" customFormat="1">
      <c r="A15" s="20" t="s">
        <v>14</v>
      </c>
      <c r="B15" s="6" t="s">
        <v>24</v>
      </c>
      <c r="C15" s="6" t="s">
        <v>25</v>
      </c>
      <c r="D15" s="6" t="s">
        <v>26</v>
      </c>
      <c r="E15" s="6" t="s">
        <v>27</v>
      </c>
      <c r="F15" s="20" t="s">
        <v>1</v>
      </c>
      <c r="G15" s="6" t="s">
        <v>24</v>
      </c>
      <c r="H15" s="6" t="s">
        <v>25</v>
      </c>
      <c r="I15" s="6" t="s">
        <v>26</v>
      </c>
      <c r="J15" s="6" t="s">
        <v>27</v>
      </c>
      <c r="K15" s="20" t="s">
        <v>1</v>
      </c>
      <c r="L15" s="6" t="s">
        <v>24</v>
      </c>
      <c r="M15" s="6" t="s">
        <v>25</v>
      </c>
      <c r="N15" s="6" t="s">
        <v>26</v>
      </c>
      <c r="O15" s="6" t="s">
        <v>27</v>
      </c>
      <c r="P15" s="20" t="s">
        <v>1</v>
      </c>
    </row>
    <row r="16" spans="1:16">
      <c r="A16" s="31" t="s">
        <v>9</v>
      </c>
      <c r="B16" s="12">
        <v>267988</v>
      </c>
      <c r="C16" s="12">
        <v>2168</v>
      </c>
      <c r="D16" s="2">
        <v>485</v>
      </c>
      <c r="E16" s="2">
        <v>28</v>
      </c>
      <c r="F16" s="14">
        <v>270669</v>
      </c>
      <c r="G16" s="12">
        <v>81416</v>
      </c>
      <c r="H16" s="12">
        <v>1050</v>
      </c>
      <c r="I16" s="2">
        <v>412</v>
      </c>
      <c r="J16" s="2">
        <v>22</v>
      </c>
      <c r="K16" s="14">
        <v>82900</v>
      </c>
      <c r="L16" s="12">
        <v>173899</v>
      </c>
      <c r="M16" s="12">
        <v>1041</v>
      </c>
      <c r="N16" s="2">
        <v>68</v>
      </c>
      <c r="O16" s="2">
        <v>5</v>
      </c>
      <c r="P16" s="14">
        <v>175013</v>
      </c>
    </row>
    <row r="17" spans="1:16">
      <c r="A17" s="31" t="s">
        <v>13</v>
      </c>
      <c r="B17" s="12">
        <v>87293</v>
      </c>
      <c r="C17" s="12">
        <v>1229</v>
      </c>
      <c r="D17" s="2">
        <v>127</v>
      </c>
      <c r="E17" s="2">
        <v>8</v>
      </c>
      <c r="F17" s="14">
        <v>88657</v>
      </c>
      <c r="G17" s="12">
        <v>26876</v>
      </c>
      <c r="H17" s="2">
        <v>596</v>
      </c>
      <c r="I17" s="2">
        <v>102</v>
      </c>
      <c r="J17" s="2">
        <v>8</v>
      </c>
      <c r="K17" s="14">
        <v>27582</v>
      </c>
      <c r="L17" s="12">
        <v>56746</v>
      </c>
      <c r="M17" s="2">
        <v>595</v>
      </c>
      <c r="N17" s="2">
        <v>25</v>
      </c>
      <c r="O17" s="2">
        <v>0</v>
      </c>
      <c r="P17" s="14">
        <v>57366</v>
      </c>
    </row>
    <row r="18" spans="1:16" s="29" customFormat="1">
      <c r="A18" s="32" t="s">
        <v>1</v>
      </c>
      <c r="B18" s="33">
        <f>SUM(B16:B17)</f>
        <v>355281</v>
      </c>
      <c r="C18" s="33">
        <f t="shared" ref="C18:P18" si="3">SUM(C16:C17)</f>
        <v>3397</v>
      </c>
      <c r="D18" s="33">
        <f t="shared" si="3"/>
        <v>612</v>
      </c>
      <c r="E18" s="33">
        <f t="shared" si="3"/>
        <v>36</v>
      </c>
      <c r="F18" s="34">
        <f t="shared" si="3"/>
        <v>359326</v>
      </c>
      <c r="G18" s="33">
        <f t="shared" si="3"/>
        <v>108292</v>
      </c>
      <c r="H18" s="33">
        <f t="shared" si="3"/>
        <v>1646</v>
      </c>
      <c r="I18" s="33">
        <f t="shared" si="3"/>
        <v>514</v>
      </c>
      <c r="J18" s="33">
        <f t="shared" si="3"/>
        <v>30</v>
      </c>
      <c r="K18" s="34">
        <f t="shared" si="3"/>
        <v>110482</v>
      </c>
      <c r="L18" s="33">
        <f t="shared" si="3"/>
        <v>230645</v>
      </c>
      <c r="M18" s="33">
        <f t="shared" si="3"/>
        <v>1636</v>
      </c>
      <c r="N18" s="33">
        <f t="shared" si="3"/>
        <v>93</v>
      </c>
      <c r="O18" s="33">
        <f t="shared" si="3"/>
        <v>5</v>
      </c>
      <c r="P18" s="34">
        <f t="shared" si="3"/>
        <v>232379</v>
      </c>
    </row>
    <row r="19" spans="1:16" s="30" customFormat="1">
      <c r="A19" s="20" t="s">
        <v>15</v>
      </c>
      <c r="B19" s="6" t="s">
        <v>24</v>
      </c>
      <c r="C19" s="6" t="s">
        <v>25</v>
      </c>
      <c r="D19" s="6" t="s">
        <v>26</v>
      </c>
      <c r="E19" s="6" t="s">
        <v>27</v>
      </c>
      <c r="F19" s="20" t="s">
        <v>1</v>
      </c>
      <c r="G19" s="6" t="s">
        <v>24</v>
      </c>
      <c r="H19" s="6" t="s">
        <v>25</v>
      </c>
      <c r="I19" s="6" t="s">
        <v>26</v>
      </c>
      <c r="J19" s="6" t="s">
        <v>27</v>
      </c>
      <c r="K19" s="20" t="s">
        <v>1</v>
      </c>
      <c r="L19" s="6" t="s">
        <v>24</v>
      </c>
      <c r="M19" s="6" t="s">
        <v>25</v>
      </c>
      <c r="N19" s="6" t="s">
        <v>26</v>
      </c>
      <c r="O19" s="6" t="s">
        <v>27</v>
      </c>
      <c r="P19" s="20" t="s">
        <v>1</v>
      </c>
    </row>
    <row r="20" spans="1:16">
      <c r="A20" s="31" t="s">
        <v>16</v>
      </c>
      <c r="B20" s="12">
        <v>67748</v>
      </c>
      <c r="C20" s="2">
        <v>713</v>
      </c>
      <c r="D20" s="2">
        <v>381</v>
      </c>
      <c r="E20" s="2">
        <v>74</v>
      </c>
      <c r="F20" s="14">
        <v>68916</v>
      </c>
      <c r="G20" s="12">
        <v>20023</v>
      </c>
      <c r="H20" s="2">
        <v>431</v>
      </c>
      <c r="I20" s="2">
        <v>337</v>
      </c>
      <c r="J20" s="2">
        <v>71</v>
      </c>
      <c r="K20" s="14">
        <v>20862</v>
      </c>
      <c r="L20" s="12">
        <v>44168</v>
      </c>
      <c r="M20" s="2">
        <v>278</v>
      </c>
      <c r="N20" s="2">
        <v>42</v>
      </c>
      <c r="O20" s="2">
        <v>3</v>
      </c>
      <c r="P20" s="14">
        <v>44491</v>
      </c>
    </row>
    <row r="21" spans="1:16">
      <c r="A21" s="31" t="s">
        <v>13</v>
      </c>
      <c r="B21" s="12">
        <v>10355</v>
      </c>
      <c r="C21" s="2">
        <v>212</v>
      </c>
      <c r="D21" s="2">
        <v>65</v>
      </c>
      <c r="E21" s="2">
        <v>10</v>
      </c>
      <c r="F21" s="14">
        <v>10642</v>
      </c>
      <c r="G21" s="12">
        <v>3364</v>
      </c>
      <c r="H21" s="2">
        <v>127</v>
      </c>
      <c r="I21" s="2">
        <v>61</v>
      </c>
      <c r="J21" s="2">
        <v>10</v>
      </c>
      <c r="K21" s="14">
        <v>3562</v>
      </c>
      <c r="L21" s="12">
        <v>6419</v>
      </c>
      <c r="M21" s="2">
        <v>80</v>
      </c>
      <c r="N21" s="2">
        <v>4</v>
      </c>
      <c r="O21" s="2">
        <v>0</v>
      </c>
      <c r="P21" s="14">
        <v>6503</v>
      </c>
    </row>
    <row r="22" spans="1:16" s="29" customFormat="1">
      <c r="A22" s="32" t="s">
        <v>1</v>
      </c>
      <c r="B22" s="33">
        <f>SUM(B20:B21)</f>
        <v>78103</v>
      </c>
      <c r="C22" s="33">
        <f t="shared" ref="C22:P22" si="4">SUM(C20:C21)</f>
        <v>925</v>
      </c>
      <c r="D22" s="33">
        <f t="shared" si="4"/>
        <v>446</v>
      </c>
      <c r="E22" s="33">
        <f t="shared" si="4"/>
        <v>84</v>
      </c>
      <c r="F22" s="34">
        <f t="shared" si="4"/>
        <v>79558</v>
      </c>
      <c r="G22" s="33">
        <f t="shared" si="4"/>
        <v>23387</v>
      </c>
      <c r="H22" s="33">
        <f t="shared" si="4"/>
        <v>558</v>
      </c>
      <c r="I22" s="33">
        <f t="shared" si="4"/>
        <v>398</v>
      </c>
      <c r="J22" s="33">
        <f t="shared" si="4"/>
        <v>81</v>
      </c>
      <c r="K22" s="34">
        <f t="shared" si="4"/>
        <v>24424</v>
      </c>
      <c r="L22" s="33">
        <f t="shared" si="4"/>
        <v>50587</v>
      </c>
      <c r="M22" s="33">
        <f t="shared" si="4"/>
        <v>358</v>
      </c>
      <c r="N22" s="33">
        <f t="shared" si="4"/>
        <v>46</v>
      </c>
      <c r="O22" s="33">
        <f t="shared" si="4"/>
        <v>3</v>
      </c>
      <c r="P22" s="34">
        <f t="shared" si="4"/>
        <v>50994</v>
      </c>
    </row>
    <row r="23" spans="1:16" s="30" customFormat="1" ht="14.25" customHeight="1">
      <c r="A23" s="20" t="s">
        <v>17</v>
      </c>
      <c r="B23" s="6" t="s">
        <v>24</v>
      </c>
      <c r="C23" s="6" t="s">
        <v>25</v>
      </c>
      <c r="D23" s="6" t="s">
        <v>26</v>
      </c>
      <c r="E23" s="6" t="s">
        <v>27</v>
      </c>
      <c r="F23" s="20" t="s">
        <v>1</v>
      </c>
      <c r="G23" s="6" t="s">
        <v>24</v>
      </c>
      <c r="H23" s="6" t="s">
        <v>25</v>
      </c>
      <c r="I23" s="6" t="s">
        <v>26</v>
      </c>
      <c r="J23" s="6" t="s">
        <v>27</v>
      </c>
      <c r="K23" s="20" t="s">
        <v>1</v>
      </c>
      <c r="L23" s="6" t="s">
        <v>24</v>
      </c>
      <c r="M23" s="6" t="s">
        <v>25</v>
      </c>
      <c r="N23" s="6" t="s">
        <v>26</v>
      </c>
      <c r="O23" s="6" t="s">
        <v>27</v>
      </c>
      <c r="P23" s="20" t="s">
        <v>1</v>
      </c>
    </row>
    <row r="24" spans="1:16">
      <c r="A24" s="31" t="s">
        <v>9</v>
      </c>
      <c r="B24" s="12">
        <v>48873</v>
      </c>
      <c r="C24" s="2">
        <v>610</v>
      </c>
      <c r="D24" s="2">
        <v>119</v>
      </c>
      <c r="E24" s="2">
        <v>1</v>
      </c>
      <c r="F24" s="14">
        <v>49603</v>
      </c>
      <c r="G24" s="12">
        <v>12911</v>
      </c>
      <c r="H24" s="2">
        <v>314</v>
      </c>
      <c r="I24" s="2">
        <v>101</v>
      </c>
      <c r="J24" s="2">
        <v>0</v>
      </c>
      <c r="K24" s="14">
        <v>13326</v>
      </c>
      <c r="L24" s="12">
        <v>33527</v>
      </c>
      <c r="M24" s="2">
        <v>287</v>
      </c>
      <c r="N24" s="2">
        <v>17</v>
      </c>
      <c r="O24" s="2">
        <v>1</v>
      </c>
      <c r="P24" s="14">
        <v>33832</v>
      </c>
    </row>
    <row r="25" spans="1:16">
      <c r="A25" s="31" t="s">
        <v>13</v>
      </c>
      <c r="B25" s="12">
        <v>17052</v>
      </c>
      <c r="C25" s="2">
        <v>318</v>
      </c>
      <c r="D25" s="2">
        <v>16</v>
      </c>
      <c r="E25" s="2">
        <v>2</v>
      </c>
      <c r="F25" s="14">
        <v>17388</v>
      </c>
      <c r="G25" s="12">
        <v>5109</v>
      </c>
      <c r="H25" s="2">
        <v>138</v>
      </c>
      <c r="I25" s="2">
        <v>13</v>
      </c>
      <c r="J25" s="2">
        <v>1</v>
      </c>
      <c r="K25" s="14">
        <v>5261</v>
      </c>
      <c r="L25" s="12">
        <v>11261</v>
      </c>
      <c r="M25" s="2">
        <v>173</v>
      </c>
      <c r="N25" s="2">
        <v>3</v>
      </c>
      <c r="O25" s="2">
        <v>1</v>
      </c>
      <c r="P25" s="14">
        <v>11438</v>
      </c>
    </row>
    <row r="26" spans="1:16" s="29" customFormat="1">
      <c r="A26" s="32" t="s">
        <v>1</v>
      </c>
      <c r="B26" s="33">
        <f>SUM(B24:B25)</f>
        <v>65925</v>
      </c>
      <c r="C26" s="33">
        <f t="shared" ref="C26:P26" si="5">SUM(C24:C25)</f>
        <v>928</v>
      </c>
      <c r="D26" s="33">
        <f t="shared" si="5"/>
        <v>135</v>
      </c>
      <c r="E26" s="33">
        <f t="shared" si="5"/>
        <v>3</v>
      </c>
      <c r="F26" s="34">
        <f t="shared" si="5"/>
        <v>66991</v>
      </c>
      <c r="G26" s="33">
        <f t="shared" si="5"/>
        <v>18020</v>
      </c>
      <c r="H26" s="33">
        <f t="shared" si="5"/>
        <v>452</v>
      </c>
      <c r="I26" s="33">
        <f t="shared" si="5"/>
        <v>114</v>
      </c>
      <c r="J26" s="33">
        <f t="shared" si="5"/>
        <v>1</v>
      </c>
      <c r="K26" s="34">
        <f t="shared" si="5"/>
        <v>18587</v>
      </c>
      <c r="L26" s="33">
        <f t="shared" si="5"/>
        <v>44788</v>
      </c>
      <c r="M26" s="33">
        <f t="shared" si="5"/>
        <v>460</v>
      </c>
      <c r="N26" s="33">
        <f t="shared" si="5"/>
        <v>20</v>
      </c>
      <c r="O26" s="33">
        <f t="shared" si="5"/>
        <v>2</v>
      </c>
      <c r="P26" s="34">
        <f t="shared" si="5"/>
        <v>45270</v>
      </c>
    </row>
    <row r="27" spans="1:16" s="30" customFormat="1">
      <c r="A27" s="20" t="s">
        <v>18</v>
      </c>
      <c r="B27" s="6" t="s">
        <v>24</v>
      </c>
      <c r="C27" s="6" t="s">
        <v>25</v>
      </c>
      <c r="D27" s="6" t="s">
        <v>26</v>
      </c>
      <c r="E27" s="6" t="s">
        <v>27</v>
      </c>
      <c r="F27" s="20" t="s">
        <v>1</v>
      </c>
      <c r="G27" s="6" t="s">
        <v>24</v>
      </c>
      <c r="H27" s="6" t="s">
        <v>25</v>
      </c>
      <c r="I27" s="6" t="s">
        <v>26</v>
      </c>
      <c r="J27" s="6" t="s">
        <v>27</v>
      </c>
      <c r="K27" s="20" t="s">
        <v>1</v>
      </c>
      <c r="L27" s="6" t="s">
        <v>24</v>
      </c>
      <c r="M27" s="6" t="s">
        <v>25</v>
      </c>
      <c r="N27" s="6" t="s">
        <v>26</v>
      </c>
      <c r="O27" s="6" t="s">
        <v>27</v>
      </c>
      <c r="P27" s="20" t="s">
        <v>1</v>
      </c>
    </row>
    <row r="28" spans="1:16">
      <c r="A28" s="31" t="s">
        <v>9</v>
      </c>
      <c r="B28" s="12">
        <v>24503</v>
      </c>
      <c r="C28" s="2">
        <v>276</v>
      </c>
      <c r="D28" s="2">
        <v>163</v>
      </c>
      <c r="E28" s="2">
        <v>10</v>
      </c>
      <c r="F28" s="14">
        <v>24952</v>
      </c>
      <c r="G28" s="12">
        <v>7408</v>
      </c>
      <c r="H28" s="2">
        <v>167</v>
      </c>
      <c r="I28" s="2">
        <v>146</v>
      </c>
      <c r="J28" s="2">
        <v>10</v>
      </c>
      <c r="K28" s="14">
        <v>7731</v>
      </c>
      <c r="L28" s="12">
        <v>15242</v>
      </c>
      <c r="M28" s="2">
        <v>107</v>
      </c>
      <c r="N28" s="2">
        <v>16</v>
      </c>
      <c r="O28" s="35">
        <v>0</v>
      </c>
      <c r="P28" s="14">
        <v>15365</v>
      </c>
    </row>
    <row r="29" spans="1:16">
      <c r="A29" s="31" t="s">
        <v>13</v>
      </c>
      <c r="B29" s="12">
        <v>3258</v>
      </c>
      <c r="C29" s="2">
        <v>58</v>
      </c>
      <c r="D29" s="2">
        <v>20</v>
      </c>
      <c r="E29" s="2">
        <v>4</v>
      </c>
      <c r="F29" s="14">
        <v>3340</v>
      </c>
      <c r="G29" s="2">
        <v>886</v>
      </c>
      <c r="H29" s="2">
        <v>39</v>
      </c>
      <c r="I29" s="2">
        <v>19</v>
      </c>
      <c r="J29" s="2">
        <v>4</v>
      </c>
      <c r="K29" s="36">
        <v>948</v>
      </c>
      <c r="L29" s="12">
        <v>2141</v>
      </c>
      <c r="M29" s="2">
        <v>19</v>
      </c>
      <c r="N29" s="2">
        <v>1</v>
      </c>
      <c r="O29" s="35">
        <v>0</v>
      </c>
      <c r="P29" s="14">
        <v>2161</v>
      </c>
    </row>
    <row r="30" spans="1:16" s="29" customFormat="1" ht="15.75" thickBot="1">
      <c r="A30" s="37" t="s">
        <v>1</v>
      </c>
      <c r="B30" s="38">
        <f>SUM(B28:B29)</f>
        <v>27761</v>
      </c>
      <c r="C30" s="38">
        <f t="shared" ref="C30:P30" si="6">SUM(C28:C29)</f>
        <v>334</v>
      </c>
      <c r="D30" s="38">
        <f t="shared" si="6"/>
        <v>183</v>
      </c>
      <c r="E30" s="38">
        <f t="shared" si="6"/>
        <v>14</v>
      </c>
      <c r="F30" s="39">
        <f t="shared" si="6"/>
        <v>28292</v>
      </c>
      <c r="G30" s="38">
        <f t="shared" si="6"/>
        <v>8294</v>
      </c>
      <c r="H30" s="38">
        <f t="shared" si="6"/>
        <v>206</v>
      </c>
      <c r="I30" s="38">
        <f t="shared" si="6"/>
        <v>165</v>
      </c>
      <c r="J30" s="38">
        <f t="shared" si="6"/>
        <v>14</v>
      </c>
      <c r="K30" s="39">
        <f t="shared" si="6"/>
        <v>8679</v>
      </c>
      <c r="L30" s="38">
        <f t="shared" si="6"/>
        <v>17383</v>
      </c>
      <c r="M30" s="38">
        <f t="shared" si="6"/>
        <v>126</v>
      </c>
      <c r="N30" s="38">
        <f t="shared" si="6"/>
        <v>17</v>
      </c>
      <c r="O30" s="38">
        <f t="shared" si="6"/>
        <v>0</v>
      </c>
      <c r="P30" s="39">
        <f t="shared" si="6"/>
        <v>17526</v>
      </c>
    </row>
    <row r="31" spans="1:16" ht="15.75" thickTop="1">
      <c r="A31" s="25" t="s">
        <v>19</v>
      </c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</row>
    <row r="32" spans="1:16" ht="28.5" customHeight="1">
      <c r="A32" s="26" t="s">
        <v>20</v>
      </c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</row>
    <row r="33" spans="1:16">
      <c r="A33" s="27" t="s">
        <v>21</v>
      </c>
      <c r="B33" s="27"/>
      <c r="C33" s="27"/>
      <c r="D33" s="27"/>
      <c r="E33" s="27"/>
      <c r="F33" s="25"/>
      <c r="G33" s="27"/>
      <c r="H33" s="27"/>
      <c r="I33" s="27"/>
      <c r="J33" s="27"/>
      <c r="K33" s="25"/>
      <c r="L33" s="27"/>
      <c r="M33" s="27"/>
      <c r="N33" s="27"/>
      <c r="O33" s="27"/>
      <c r="P33" s="25"/>
    </row>
    <row r="34" spans="1:16" ht="13.5" customHeight="1"/>
  </sheetData>
  <mergeCells count="1">
    <mergeCell ref="A32:P3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2006 - LMI tract</vt:lpstr>
      <vt:lpstr>2006 tract Loan Type</vt:lpstr>
    </vt:vector>
  </TitlesOfParts>
  <Company>Federal Reserve System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A1AXM01</dc:creator>
  <cp:lastModifiedBy>A1AXM01</cp:lastModifiedBy>
  <dcterms:created xsi:type="dcterms:W3CDTF">2011-12-29T13:55:49Z</dcterms:created>
  <dcterms:modified xsi:type="dcterms:W3CDTF">2011-12-29T14:02:26Z</dcterms:modified>
</cp:coreProperties>
</file>