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20" windowHeight="8580"/>
  </bookViews>
  <sheets>
    <sheet name="Report 4" sheetId="1" r:id="rId1"/>
  </sheets>
  <definedNames>
    <definedName name="_xlnm.Print_Area" localSheetId="0">'Report 4'!$A$3:$AB$46</definedName>
  </definedNames>
  <calcPr calcId="125725"/>
</workbook>
</file>

<file path=xl/calcChain.xml><?xml version="1.0" encoding="utf-8"?>
<calcChain xmlns="http://schemas.openxmlformats.org/spreadsheetml/2006/main">
  <c r="L34" i="1"/>
  <c r="L35"/>
  <c r="L36"/>
  <c r="L37"/>
  <c r="L43" s="1"/>
  <c r="E38"/>
  <c r="I38"/>
  <c r="L38"/>
  <c r="E39"/>
  <c r="I39"/>
  <c r="L39"/>
  <c r="E40"/>
  <c r="I40"/>
  <c r="L40"/>
  <c r="E41"/>
  <c r="I41"/>
  <c r="L41"/>
  <c r="E42"/>
  <c r="I42"/>
  <c r="L42"/>
  <c r="B43"/>
  <c r="C34" s="1"/>
  <c r="D43"/>
  <c r="E34" s="1"/>
  <c r="F43"/>
  <c r="G34" s="1"/>
  <c r="H43"/>
  <c r="I34" s="1"/>
  <c r="J43"/>
  <c r="K34" s="1"/>
  <c r="K42" l="1"/>
  <c r="G42"/>
  <c r="C42"/>
  <c r="K41"/>
  <c r="G41"/>
  <c r="C41"/>
  <c r="K40"/>
  <c r="G40"/>
  <c r="C40"/>
  <c r="K39"/>
  <c r="G39"/>
  <c r="C39"/>
  <c r="K38"/>
  <c r="G38"/>
  <c r="C38"/>
  <c r="K37"/>
  <c r="G37"/>
  <c r="C37"/>
  <c r="K36"/>
  <c r="G36"/>
  <c r="C36"/>
  <c r="K35"/>
  <c r="K43" s="1"/>
  <c r="G35"/>
  <c r="G43" s="1"/>
  <c r="C35"/>
  <c r="C43" s="1"/>
  <c r="I37"/>
  <c r="E37"/>
  <c r="I36"/>
  <c r="E36"/>
  <c r="I35"/>
  <c r="I43" s="1"/>
  <c r="E35"/>
  <c r="E43" s="1"/>
</calcChain>
</file>

<file path=xl/sharedStrings.xml><?xml version="1.0" encoding="utf-8"?>
<sst xmlns="http://schemas.openxmlformats.org/spreadsheetml/2006/main" count="89" uniqueCount="40">
  <si>
    <t>^ Includes loans for which Information not provided by applicant and data for “American Indian or Alaska Native” and “Native Hawaiian or Other Pacific Islander.”</t>
  </si>
  <si>
    <t>**These data refer to Non-Latino white, non-Latino Black and non-Latino Asian</t>
  </si>
  <si>
    <t>Total</t>
  </si>
  <si>
    <t>Other</t>
  </si>
  <si>
    <t>Insurance</t>
  </si>
  <si>
    <t>Incomplete</t>
  </si>
  <si>
    <t>Unverified</t>
  </si>
  <si>
    <t>Cash</t>
  </si>
  <si>
    <t>2007 New England Originated Home Mortgage Purchase and Refinance Loans by Income by Race/Ethnicity</t>
  </si>
  <si>
    <t>Credit</t>
  </si>
  <si>
    <t>Employment</t>
  </si>
  <si>
    <t>Debt to Income</t>
  </si>
  <si>
    <t>Share of Total by Race/Ethnicity</t>
  </si>
  <si>
    <t>Number Denied</t>
  </si>
  <si>
    <t>State</t>
  </si>
  <si>
    <t>Total Denied</t>
  </si>
  <si>
    <t>Other minority or missing^</t>
  </si>
  <si>
    <t>Latino</t>
  </si>
  <si>
    <t>Asian**</t>
  </si>
  <si>
    <t>Black**</t>
  </si>
  <si>
    <t>White**</t>
  </si>
  <si>
    <t>2007 Denied New England Home Mortgage Loan Applications: Reason for Denial by Race/Ethnicity</t>
  </si>
  <si>
    <t>VT</t>
  </si>
  <si>
    <t>RI</t>
  </si>
  <si>
    <t>NH</t>
  </si>
  <si>
    <t>MA</t>
  </si>
  <si>
    <t>ME</t>
  </si>
  <si>
    <t>CT</t>
  </si>
  <si>
    <t>REFINANCE</t>
  </si>
  <si>
    <t>HOME PURCHASE</t>
  </si>
  <si>
    <t>ALL LOANS</t>
  </si>
  <si>
    <t>Denial Rate</t>
  </si>
  <si>
    <t>High APR as % of Orig.</t>
  </si>
  <si>
    <t>Share of State Total Orig.</t>
  </si>
  <si>
    <t># Orig.</t>
  </si>
  <si>
    <t># of Apps.</t>
  </si>
  <si>
    <t>Total Originated</t>
  </si>
  <si>
    <t>2007 New England Home Mortgage Loan Applications by State and Race/Ethnicity</t>
  </si>
  <si>
    <t>Source: 2007 HMDA. Data compiled by the Federal Reserve Bank of Boston</t>
  </si>
  <si>
    <t>NOTE: Tables include only first-lien loans for owner-occupied homes. The data exclude  junior-lien loans, all loans for multi-family properties, and all loans for non-owner-occupied homes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</si>
</sst>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3" fontId="3" fillId="0" borderId="0" xfId="0" applyNumberFormat="1" applyFont="1" applyFill="1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wrapText="1"/>
    </xf>
    <xf numFmtId="164" fontId="4" fillId="2" borderId="2" xfId="1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wrapText="1"/>
    </xf>
    <xf numFmtId="164" fontId="4" fillId="2" borderId="4" xfId="1" applyNumberFormat="1" applyFont="1" applyFill="1" applyBorder="1" applyAlignment="1">
      <alignment wrapText="1"/>
    </xf>
    <xf numFmtId="0" fontId="4" fillId="2" borderId="5" xfId="0" applyFont="1" applyFill="1" applyBorder="1"/>
    <xf numFmtId="9" fontId="2" fillId="0" borderId="0" xfId="1" applyFont="1" applyAlignment="1">
      <alignment wrapText="1"/>
    </xf>
    <xf numFmtId="3" fontId="2" fillId="0" borderId="6" xfId="0" applyNumberFormat="1" applyFont="1" applyBorder="1" applyAlignment="1">
      <alignment wrapText="1"/>
    </xf>
    <xf numFmtId="164" fontId="2" fillId="0" borderId="7" xfId="1" applyNumberFormat="1" applyFont="1" applyBorder="1" applyAlignment="1">
      <alignment wrapText="1"/>
    </xf>
    <xf numFmtId="3" fontId="2" fillId="0" borderId="8" xfId="0" applyNumberFormat="1" applyFont="1" applyBorder="1" applyAlignment="1">
      <alignment wrapText="1"/>
    </xf>
    <xf numFmtId="164" fontId="2" fillId="0" borderId="9" xfId="1" applyNumberFormat="1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2" fillId="0" borderId="11" xfId="0" applyFont="1" applyBorder="1" applyAlignment="1">
      <alignment horizontal="left"/>
    </xf>
    <xf numFmtId="3" fontId="2" fillId="0" borderId="12" xfId="0" applyNumberFormat="1" applyFont="1" applyBorder="1" applyAlignment="1">
      <alignment wrapText="1"/>
    </xf>
    <xf numFmtId="164" fontId="2" fillId="0" borderId="13" xfId="1" applyNumberFormat="1" applyFont="1" applyBorder="1" applyAlignment="1">
      <alignment wrapText="1"/>
    </xf>
    <xf numFmtId="3" fontId="2" fillId="0" borderId="14" xfId="0" applyNumberFormat="1" applyFont="1" applyBorder="1" applyAlignment="1">
      <alignment wrapText="1"/>
    </xf>
    <xf numFmtId="164" fontId="2" fillId="0" borderId="15" xfId="1" applyNumberFormat="1" applyFont="1" applyBorder="1" applyAlignment="1">
      <alignment wrapText="1"/>
    </xf>
    <xf numFmtId="0" fontId="2" fillId="0" borderId="16" xfId="0" applyFont="1" applyBorder="1" applyAlignment="1">
      <alignment wrapText="1"/>
    </xf>
    <xf numFmtId="3" fontId="2" fillId="0" borderId="16" xfId="0" applyNumberFormat="1" applyFont="1" applyBorder="1" applyAlignment="1">
      <alignment wrapText="1"/>
    </xf>
    <xf numFmtId="0" fontId="2" fillId="0" borderId="17" xfId="0" applyFont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3" fontId="2" fillId="0" borderId="18" xfId="0" applyNumberFormat="1" applyFont="1" applyBorder="1" applyAlignment="1">
      <alignment wrapText="1"/>
    </xf>
    <xf numFmtId="164" fontId="2" fillId="0" borderId="19" xfId="1" applyNumberFormat="1" applyFont="1" applyBorder="1" applyAlignment="1">
      <alignment wrapText="1"/>
    </xf>
    <xf numFmtId="3" fontId="2" fillId="0" borderId="20" xfId="0" applyNumberFormat="1" applyFont="1" applyBorder="1" applyAlignment="1">
      <alignment wrapText="1"/>
    </xf>
    <xf numFmtId="164" fontId="2" fillId="0" borderId="21" xfId="1" applyNumberFormat="1" applyFont="1" applyBorder="1" applyAlignment="1">
      <alignment wrapText="1"/>
    </xf>
    <xf numFmtId="3" fontId="2" fillId="0" borderId="22" xfId="0" applyNumberFormat="1" applyFont="1" applyBorder="1" applyAlignment="1">
      <alignment wrapText="1"/>
    </xf>
    <xf numFmtId="0" fontId="2" fillId="0" borderId="23" xfId="0" applyFont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left" wrapText="1"/>
    </xf>
    <xf numFmtId="0" fontId="4" fillId="2" borderId="28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0" fontId="2" fillId="2" borderId="31" xfId="0" applyFont="1" applyFill="1" applyBorder="1"/>
    <xf numFmtId="0" fontId="4" fillId="0" borderId="0" xfId="0" applyFont="1" applyAlignment="1"/>
    <xf numFmtId="3" fontId="4" fillId="0" borderId="0" xfId="0" applyNumberFormat="1" applyFont="1" applyFill="1" applyBorder="1"/>
    <xf numFmtId="3" fontId="4" fillId="2" borderId="32" xfId="0" applyNumberFormat="1" applyFont="1" applyFill="1" applyBorder="1" applyAlignment="1">
      <alignment wrapText="1"/>
    </xf>
    <xf numFmtId="164" fontId="4" fillId="2" borderId="33" xfId="1" applyNumberFormat="1" applyFont="1" applyFill="1" applyBorder="1" applyAlignment="1">
      <alignment wrapText="1"/>
    </xf>
    <xf numFmtId="3" fontId="4" fillId="2" borderId="33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left"/>
    </xf>
    <xf numFmtId="0" fontId="2" fillId="0" borderId="34" xfId="0" applyFont="1" applyBorder="1"/>
    <xf numFmtId="9" fontId="2" fillId="0" borderId="0" xfId="1" applyNumberFormat="1" applyFont="1" applyBorder="1"/>
    <xf numFmtId="3" fontId="2" fillId="0" borderId="35" xfId="0" applyNumberFormat="1" applyFont="1" applyBorder="1" applyAlignment="1">
      <alignment wrapText="1"/>
    </xf>
    <xf numFmtId="164" fontId="2" fillId="0" borderId="36" xfId="1" applyNumberFormat="1" applyFont="1" applyBorder="1" applyAlignment="1">
      <alignment wrapText="1"/>
    </xf>
    <xf numFmtId="164" fontId="2" fillId="0" borderId="37" xfId="1" applyNumberFormat="1" applyFont="1" applyBorder="1" applyAlignment="1">
      <alignment wrapText="1"/>
    </xf>
    <xf numFmtId="3" fontId="2" fillId="0" borderId="37" xfId="0" applyNumberFormat="1" applyFont="1" applyBorder="1" applyAlignment="1">
      <alignment wrapText="1"/>
    </xf>
    <xf numFmtId="3" fontId="2" fillId="0" borderId="38" xfId="0" applyNumberFormat="1" applyFont="1" applyBorder="1" applyAlignment="1">
      <alignment wrapText="1"/>
    </xf>
    <xf numFmtId="0" fontId="2" fillId="0" borderId="39" xfId="0" applyFont="1" applyBorder="1" applyAlignment="1">
      <alignment horizontal="left"/>
    </xf>
    <xf numFmtId="164" fontId="2" fillId="0" borderId="40" xfId="1" applyNumberFormat="1" applyFont="1" applyBorder="1" applyAlignment="1">
      <alignment wrapText="1"/>
    </xf>
    <xf numFmtId="164" fontId="2" fillId="0" borderId="34" xfId="1" applyNumberFormat="1" applyFont="1" applyBorder="1" applyAlignment="1">
      <alignment wrapText="1"/>
    </xf>
    <xf numFmtId="3" fontId="2" fillId="0" borderId="34" xfId="0" applyNumberFormat="1" applyFont="1" applyBorder="1" applyAlignment="1">
      <alignment wrapText="1"/>
    </xf>
    <xf numFmtId="3" fontId="2" fillId="0" borderId="41" xfId="0" applyNumberFormat="1" applyFont="1" applyBorder="1" applyAlignment="1">
      <alignment wrapText="1"/>
    </xf>
    <xf numFmtId="0" fontId="2" fillId="0" borderId="42" xfId="0" applyFont="1" applyBorder="1" applyAlignment="1">
      <alignment horizontal="left"/>
    </xf>
    <xf numFmtId="164" fontId="2" fillId="0" borderId="43" xfId="1" applyNumberFormat="1" applyFont="1" applyBorder="1" applyAlignment="1">
      <alignment wrapText="1"/>
    </xf>
    <xf numFmtId="164" fontId="2" fillId="0" borderId="44" xfId="1" applyNumberFormat="1" applyFont="1" applyBorder="1" applyAlignment="1">
      <alignment wrapText="1"/>
    </xf>
    <xf numFmtId="3" fontId="2" fillId="0" borderId="44" xfId="0" applyNumberFormat="1" applyFont="1" applyBorder="1" applyAlignment="1">
      <alignment wrapText="1"/>
    </xf>
    <xf numFmtId="3" fontId="2" fillId="0" borderId="45" xfId="0" applyNumberFormat="1" applyFont="1" applyBorder="1" applyAlignment="1">
      <alignment wrapText="1"/>
    </xf>
    <xf numFmtId="0" fontId="2" fillId="0" borderId="46" xfId="0" applyFont="1" applyBorder="1" applyAlignment="1">
      <alignment horizontal="left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left" wrapText="1"/>
    </xf>
    <xf numFmtId="0" fontId="3" fillId="3" borderId="47" xfId="0" applyFont="1" applyFill="1" applyBorder="1" applyAlignment="1">
      <alignment horizontal="left" wrapText="1"/>
    </xf>
    <xf numFmtId="0" fontId="3" fillId="3" borderId="27" xfId="0" applyFont="1" applyFill="1" applyBorder="1" applyAlignment="1">
      <alignment horizontal="left" wrapText="1"/>
    </xf>
    <xf numFmtId="3" fontId="4" fillId="2" borderId="48" xfId="0" applyNumberFormat="1" applyFont="1" applyFill="1" applyBorder="1" applyAlignment="1">
      <alignment wrapText="1"/>
    </xf>
    <xf numFmtId="164" fontId="4" fillId="2" borderId="25" xfId="1" applyNumberFormat="1" applyFont="1" applyFill="1" applyBorder="1" applyAlignment="1">
      <alignment wrapText="1"/>
    </xf>
    <xf numFmtId="164" fontId="4" fillId="2" borderId="47" xfId="1" applyNumberFormat="1" applyFont="1" applyFill="1" applyBorder="1" applyAlignment="1">
      <alignment wrapText="1"/>
    </xf>
    <xf numFmtId="3" fontId="4" fillId="2" borderId="47" xfId="0" applyNumberFormat="1" applyFont="1" applyFill="1" applyBorder="1" applyAlignment="1">
      <alignment wrapText="1"/>
    </xf>
    <xf numFmtId="3" fontId="4" fillId="2" borderId="26" xfId="0" applyNumberFormat="1" applyFont="1" applyFill="1" applyBorder="1" applyAlignment="1">
      <alignment wrapText="1"/>
    </xf>
    <xf numFmtId="0" fontId="4" fillId="2" borderId="27" xfId="0" applyFont="1" applyFill="1" applyBorder="1" applyAlignment="1">
      <alignment horizontal="left"/>
    </xf>
    <xf numFmtId="0" fontId="3" fillId="3" borderId="24" xfId="0" applyFont="1" applyFill="1" applyBorder="1" applyAlignment="1">
      <alignment wrapText="1"/>
    </xf>
    <xf numFmtId="0" fontId="3" fillId="3" borderId="47" xfId="0" applyFont="1" applyFill="1" applyBorder="1" applyAlignment="1">
      <alignment wrapText="1"/>
    </xf>
    <xf numFmtId="0" fontId="3" fillId="3" borderId="27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 wrapText="1"/>
    </xf>
    <xf numFmtId="0" fontId="4" fillId="3" borderId="47" xfId="0" applyFont="1" applyFill="1" applyBorder="1" applyAlignment="1">
      <alignment horizontal="center" wrapText="1"/>
    </xf>
    <xf numFmtId="0" fontId="4" fillId="2" borderId="49" xfId="0" applyFont="1" applyFill="1" applyBorder="1" applyAlignment="1">
      <alignment horizontal="center" wrapText="1"/>
    </xf>
    <xf numFmtId="0" fontId="4" fillId="2" borderId="50" xfId="0" applyFont="1" applyFill="1" applyBorder="1" applyAlignment="1">
      <alignment horizontal="center" wrapText="1"/>
    </xf>
    <xf numFmtId="0" fontId="4" fillId="2" borderId="5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Fill="1" applyBorder="1" applyAlignment="1"/>
    <xf numFmtId="0" fontId="4" fillId="0" borderId="0" xfId="0" applyFon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6"/>
  <sheetViews>
    <sheetView tabSelected="1" zoomScaleNormal="100" zoomScaleSheetLayoutView="85" zoomScalePageLayoutView="55" workbookViewId="0">
      <selection activeCell="B8" sqref="B8"/>
    </sheetView>
  </sheetViews>
  <sheetFormatPr defaultRowHeight="15"/>
  <cols>
    <col min="1" max="1" width="17" customWidth="1"/>
    <col min="2" max="2" width="9.85546875" style="2" customWidth="1"/>
    <col min="3" max="3" width="15.28515625" style="2" customWidth="1"/>
    <col min="4" max="4" width="9.85546875" style="2" customWidth="1"/>
    <col min="5" max="5" width="14.42578125" style="2" customWidth="1"/>
    <col min="6" max="6" width="9.85546875" style="2" customWidth="1"/>
    <col min="7" max="7" width="14.42578125" style="2" customWidth="1"/>
    <col min="8" max="8" width="9.85546875" style="2" customWidth="1"/>
    <col min="9" max="9" width="15" style="2" customWidth="1"/>
    <col min="10" max="10" width="9.85546875" style="2" customWidth="1"/>
    <col min="11" max="11" width="14.7109375" style="2" customWidth="1"/>
    <col min="12" max="26" width="9.85546875" style="2" customWidth="1"/>
    <col min="27" max="27" width="10.85546875" style="2" customWidth="1"/>
    <col min="28" max="28" width="10.140625" style="1" customWidth="1"/>
  </cols>
  <sheetData>
    <row r="1" spans="1:30">
      <c r="A1" t="s">
        <v>39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30">
      <c r="A2" t="s">
        <v>38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30" s="91" customFormat="1" ht="15.75" thickBot="1">
      <c r="A3" s="93" t="s">
        <v>37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92"/>
    </row>
    <row r="4" spans="1:30" s="9" customFormat="1" ht="30">
      <c r="A4" s="46"/>
      <c r="B4" s="90" t="s">
        <v>20</v>
      </c>
      <c r="C4" s="89"/>
      <c r="D4" s="89"/>
      <c r="E4" s="89"/>
      <c r="F4" s="89"/>
      <c r="G4" s="90" t="s">
        <v>19</v>
      </c>
      <c r="H4" s="89"/>
      <c r="I4" s="89"/>
      <c r="J4" s="89"/>
      <c r="K4" s="89"/>
      <c r="L4" s="90" t="s">
        <v>18</v>
      </c>
      <c r="M4" s="89"/>
      <c r="N4" s="89"/>
      <c r="O4" s="89"/>
      <c r="P4" s="89"/>
      <c r="Q4" s="90" t="s">
        <v>17</v>
      </c>
      <c r="R4" s="89"/>
      <c r="S4" s="89"/>
      <c r="T4" s="89"/>
      <c r="U4" s="89"/>
      <c r="V4" s="90" t="s">
        <v>16</v>
      </c>
      <c r="W4" s="89"/>
      <c r="X4" s="89"/>
      <c r="Y4" s="89"/>
      <c r="Z4" s="89"/>
      <c r="AA4" s="88" t="s">
        <v>36</v>
      </c>
      <c r="AB4" s="85"/>
    </row>
    <row r="5" spans="1:30" s="9" customFormat="1" ht="60">
      <c r="A5" s="42" t="s">
        <v>14</v>
      </c>
      <c r="B5" s="41" t="s">
        <v>35</v>
      </c>
      <c r="C5" s="87" t="s">
        <v>34</v>
      </c>
      <c r="D5" s="87" t="s">
        <v>33</v>
      </c>
      <c r="E5" s="87" t="s">
        <v>32</v>
      </c>
      <c r="F5" s="40" t="s">
        <v>31</v>
      </c>
      <c r="G5" s="41" t="s">
        <v>35</v>
      </c>
      <c r="H5" s="87" t="s">
        <v>34</v>
      </c>
      <c r="I5" s="87" t="s">
        <v>33</v>
      </c>
      <c r="J5" s="87" t="s">
        <v>32</v>
      </c>
      <c r="K5" s="40" t="s">
        <v>31</v>
      </c>
      <c r="L5" s="41" t="s">
        <v>35</v>
      </c>
      <c r="M5" s="87" t="s">
        <v>34</v>
      </c>
      <c r="N5" s="87" t="s">
        <v>33</v>
      </c>
      <c r="O5" s="87" t="s">
        <v>32</v>
      </c>
      <c r="P5" s="40" t="s">
        <v>31</v>
      </c>
      <c r="Q5" s="41" t="s">
        <v>35</v>
      </c>
      <c r="R5" s="87" t="s">
        <v>34</v>
      </c>
      <c r="S5" s="87" t="s">
        <v>33</v>
      </c>
      <c r="T5" s="87" t="s">
        <v>32</v>
      </c>
      <c r="U5" s="40" t="s">
        <v>31</v>
      </c>
      <c r="V5" s="41" t="s">
        <v>35</v>
      </c>
      <c r="W5" s="87" t="s">
        <v>34</v>
      </c>
      <c r="X5" s="87" t="s">
        <v>33</v>
      </c>
      <c r="Y5" s="87" t="s">
        <v>32</v>
      </c>
      <c r="Z5" s="40" t="s">
        <v>31</v>
      </c>
      <c r="AA5" s="86"/>
      <c r="AB5" s="85"/>
    </row>
    <row r="6" spans="1:30" s="2" customFormat="1" ht="14.1" customHeight="1">
      <c r="A6" s="84" t="s">
        <v>30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2"/>
      <c r="AB6" s="72"/>
      <c r="AC6" s="71"/>
      <c r="AD6" s="71"/>
    </row>
    <row r="7" spans="1:30" s="53" customFormat="1">
      <c r="A7" s="70" t="s">
        <v>27</v>
      </c>
      <c r="B7" s="69">
        <v>107041</v>
      </c>
      <c r="C7" s="68">
        <v>62824</v>
      </c>
      <c r="D7" s="67">
        <v>0.70261927662334756</v>
      </c>
      <c r="E7" s="67">
        <v>0.10709283076531262</v>
      </c>
      <c r="F7" s="66">
        <v>0.20276342709802786</v>
      </c>
      <c r="G7" s="69">
        <v>14516</v>
      </c>
      <c r="H7" s="68">
        <v>5640</v>
      </c>
      <c r="I7" s="67">
        <v>6.3077370434160202E-2</v>
      </c>
      <c r="J7" s="67">
        <v>0.30070921985815602</v>
      </c>
      <c r="K7" s="66">
        <v>0.37124552218241941</v>
      </c>
      <c r="L7" s="69">
        <v>3998</v>
      </c>
      <c r="M7" s="68">
        <v>2299</v>
      </c>
      <c r="N7" s="67">
        <v>2.5711857203569912E-2</v>
      </c>
      <c r="O7" s="67">
        <v>7.4815137016093949E-2</v>
      </c>
      <c r="P7" s="66">
        <v>0.20160080040020009</v>
      </c>
      <c r="Q7" s="69">
        <v>15583</v>
      </c>
      <c r="R7" s="68">
        <v>6444</v>
      </c>
      <c r="S7" s="67">
        <v>7.2069250900306442E-2</v>
      </c>
      <c r="T7" s="67">
        <v>0.24130974549968964</v>
      </c>
      <c r="U7" s="66">
        <v>0.35089520631457355</v>
      </c>
      <c r="V7" s="69">
        <v>33248</v>
      </c>
      <c r="W7" s="68">
        <v>12207</v>
      </c>
      <c r="X7" s="67">
        <v>0.13652224483861589</v>
      </c>
      <c r="Y7" s="67">
        <v>0.2012779552715655</v>
      </c>
      <c r="Z7" s="66">
        <v>0.28368623676612126</v>
      </c>
      <c r="AA7" s="55">
        <v>89414</v>
      </c>
      <c r="AB7" s="54"/>
    </row>
    <row r="8" spans="1:30" s="53" customFormat="1">
      <c r="A8" s="65" t="s">
        <v>26</v>
      </c>
      <c r="B8" s="64">
        <v>48262</v>
      </c>
      <c r="C8" s="63">
        <v>25811</v>
      </c>
      <c r="D8" s="62">
        <v>0.85919243700276293</v>
      </c>
      <c r="E8" s="62">
        <v>0.18813684088179458</v>
      </c>
      <c r="F8" s="61">
        <v>0.25993535286560854</v>
      </c>
      <c r="G8" s="64">
        <v>295</v>
      </c>
      <c r="H8" s="63">
        <v>127</v>
      </c>
      <c r="I8" s="62">
        <v>4.2275556739123201E-3</v>
      </c>
      <c r="J8" s="62">
        <v>0.25984251968503935</v>
      </c>
      <c r="K8" s="61">
        <v>0.36610169491525424</v>
      </c>
      <c r="L8" s="64">
        <v>374</v>
      </c>
      <c r="M8" s="63">
        <v>189</v>
      </c>
      <c r="N8" s="62">
        <v>6.2914017509403813E-3</v>
      </c>
      <c r="O8" s="62">
        <v>0.12698412698412698</v>
      </c>
      <c r="P8" s="61">
        <v>0.26737967914438504</v>
      </c>
      <c r="Q8" s="64">
        <v>490</v>
      </c>
      <c r="R8" s="63">
        <v>224</v>
      </c>
      <c r="S8" s="62">
        <v>7.4564761492626743E-3</v>
      </c>
      <c r="T8" s="62">
        <v>0.17857142857142858</v>
      </c>
      <c r="U8" s="61">
        <v>0.29795918367346941</v>
      </c>
      <c r="V8" s="64">
        <v>10159</v>
      </c>
      <c r="W8" s="63">
        <v>3690</v>
      </c>
      <c r="X8" s="62">
        <v>0.12283212942312173</v>
      </c>
      <c r="Y8" s="62">
        <v>0.23794037940379403</v>
      </c>
      <c r="Z8" s="61">
        <v>0.3133182399842504</v>
      </c>
      <c r="AA8" s="55">
        <v>30041</v>
      </c>
      <c r="AB8" s="54"/>
    </row>
    <row r="9" spans="1:30" s="53" customFormat="1">
      <c r="A9" s="65" t="s">
        <v>25</v>
      </c>
      <c r="B9" s="64">
        <v>187654</v>
      </c>
      <c r="C9" s="63">
        <v>113128</v>
      </c>
      <c r="D9" s="62">
        <v>0.75919736930407355</v>
      </c>
      <c r="E9" s="62">
        <v>9.6271480093345588E-2</v>
      </c>
      <c r="F9" s="61">
        <v>0.20241508307843159</v>
      </c>
      <c r="G9" s="64">
        <v>15361</v>
      </c>
      <c r="H9" s="63">
        <v>5569</v>
      </c>
      <c r="I9" s="62">
        <v>3.7373330648949737E-2</v>
      </c>
      <c r="J9" s="62">
        <v>0.24313162147602801</v>
      </c>
      <c r="K9" s="61">
        <v>0.40329405637653798</v>
      </c>
      <c r="L9" s="64">
        <v>8124</v>
      </c>
      <c r="M9" s="63">
        <v>5060</v>
      </c>
      <c r="N9" s="62">
        <v>3.3957452519965105E-2</v>
      </c>
      <c r="O9" s="62">
        <v>5.158102766798419E-2</v>
      </c>
      <c r="P9" s="61">
        <v>0.1758985721319547</v>
      </c>
      <c r="Q9" s="64">
        <v>18971</v>
      </c>
      <c r="R9" s="63">
        <v>7091</v>
      </c>
      <c r="S9" s="62">
        <v>4.7587410240923431E-2</v>
      </c>
      <c r="T9" s="62">
        <v>0.22930475250317303</v>
      </c>
      <c r="U9" s="61">
        <v>0.39375889515576407</v>
      </c>
      <c r="V9" s="64">
        <v>54201</v>
      </c>
      <c r="W9" s="63">
        <v>18162</v>
      </c>
      <c r="X9" s="62">
        <v>0.12188443728608818</v>
      </c>
      <c r="Y9" s="62">
        <v>0.1697500275300077</v>
      </c>
      <c r="Z9" s="61">
        <v>0.29754063578162765</v>
      </c>
      <c r="AA9" s="55">
        <v>149010</v>
      </c>
      <c r="AB9" s="54"/>
    </row>
    <row r="10" spans="1:30" s="53" customFormat="1">
      <c r="A10" s="65" t="s">
        <v>24</v>
      </c>
      <c r="B10" s="64">
        <v>50581</v>
      </c>
      <c r="C10" s="63">
        <v>26280</v>
      </c>
      <c r="D10" s="62">
        <v>0.83059418457648548</v>
      </c>
      <c r="E10" s="62">
        <v>0.14071537290715372</v>
      </c>
      <c r="F10" s="61">
        <v>0.24936240880963206</v>
      </c>
      <c r="G10" s="64">
        <v>506</v>
      </c>
      <c r="H10" s="63">
        <v>188</v>
      </c>
      <c r="I10" s="62">
        <v>5.9418457648546148E-3</v>
      </c>
      <c r="J10" s="62">
        <v>0.23936170212765959</v>
      </c>
      <c r="K10" s="61">
        <v>0.38537549407114624</v>
      </c>
      <c r="L10" s="64">
        <v>681</v>
      </c>
      <c r="M10" s="63">
        <v>392</v>
      </c>
      <c r="N10" s="62">
        <v>1.2389380530973451E-2</v>
      </c>
      <c r="O10" s="62">
        <v>5.8673469387755105E-2</v>
      </c>
      <c r="P10" s="61">
        <v>0.20558002936857561</v>
      </c>
      <c r="Q10" s="64">
        <v>1158</v>
      </c>
      <c r="R10" s="63">
        <v>425</v>
      </c>
      <c r="S10" s="62">
        <v>1.3432364096080911E-2</v>
      </c>
      <c r="T10" s="62">
        <v>0.17411764705882352</v>
      </c>
      <c r="U10" s="61">
        <v>0.36010362694300518</v>
      </c>
      <c r="V10" s="64">
        <v>13053</v>
      </c>
      <c r="W10" s="63">
        <v>4355</v>
      </c>
      <c r="X10" s="62">
        <v>0.13764222503160556</v>
      </c>
      <c r="Y10" s="62">
        <v>0.19127439724454651</v>
      </c>
      <c r="Z10" s="61">
        <v>0.28269363364743738</v>
      </c>
      <c r="AA10" s="55">
        <v>31640</v>
      </c>
      <c r="AB10" s="54"/>
    </row>
    <row r="11" spans="1:30" s="53" customFormat="1">
      <c r="A11" s="65" t="s">
        <v>23</v>
      </c>
      <c r="B11" s="64">
        <v>33982</v>
      </c>
      <c r="C11" s="63">
        <v>18420</v>
      </c>
      <c r="D11" s="62">
        <v>0.75343586387434558</v>
      </c>
      <c r="E11" s="62">
        <v>0.11867535287730728</v>
      </c>
      <c r="F11" s="61">
        <v>0.24059796362780295</v>
      </c>
      <c r="G11" s="64">
        <v>1932</v>
      </c>
      <c r="H11" s="63">
        <v>720</v>
      </c>
      <c r="I11" s="62">
        <v>2.9450261780104712E-2</v>
      </c>
      <c r="J11" s="62">
        <v>0.24583333333333332</v>
      </c>
      <c r="K11" s="61">
        <v>0.39440993788819878</v>
      </c>
      <c r="L11" s="64">
        <v>791</v>
      </c>
      <c r="M11" s="63">
        <v>381</v>
      </c>
      <c r="N11" s="62">
        <v>1.5584096858638744E-2</v>
      </c>
      <c r="O11" s="62">
        <v>0.14435695538057744</v>
      </c>
      <c r="P11" s="61">
        <v>0.28697850821744625</v>
      </c>
      <c r="Q11" s="64">
        <v>5248</v>
      </c>
      <c r="R11" s="63">
        <v>1940</v>
      </c>
      <c r="S11" s="62">
        <v>7.9352094240837695E-2</v>
      </c>
      <c r="T11" s="62">
        <v>0.25927835051546394</v>
      </c>
      <c r="U11" s="61">
        <v>0.39367378048780488</v>
      </c>
      <c r="V11" s="64">
        <v>9684</v>
      </c>
      <c r="W11" s="63">
        <v>2987</v>
      </c>
      <c r="X11" s="62">
        <v>0.1221776832460733</v>
      </c>
      <c r="Y11" s="62">
        <v>0.25845329762303315</v>
      </c>
      <c r="Z11" s="61">
        <v>0.35553490293267243</v>
      </c>
      <c r="AA11" s="55">
        <v>24448</v>
      </c>
      <c r="AB11" s="54"/>
    </row>
    <row r="12" spans="1:30" s="53" customFormat="1">
      <c r="A12" s="60" t="s">
        <v>22</v>
      </c>
      <c r="B12" s="59">
        <v>20139</v>
      </c>
      <c r="C12" s="58">
        <v>11694</v>
      </c>
      <c r="D12" s="57">
        <v>0.83707945597709377</v>
      </c>
      <c r="E12" s="57">
        <v>0.14391995895330939</v>
      </c>
      <c r="F12" s="56">
        <v>0.21133124782759818</v>
      </c>
      <c r="G12" s="59">
        <v>118</v>
      </c>
      <c r="H12" s="58">
        <v>53</v>
      </c>
      <c r="I12" s="57">
        <v>3.7938439513242662E-3</v>
      </c>
      <c r="J12" s="57">
        <v>0.20754716981132076</v>
      </c>
      <c r="K12" s="56">
        <v>0.32203389830508472</v>
      </c>
      <c r="L12" s="59">
        <v>152</v>
      </c>
      <c r="M12" s="58">
        <v>93</v>
      </c>
      <c r="N12" s="57">
        <v>6.6571224051539014E-3</v>
      </c>
      <c r="O12" s="57">
        <v>8.6021505376344093E-2</v>
      </c>
      <c r="P12" s="56">
        <v>0.15789473684210525</v>
      </c>
      <c r="Q12" s="59">
        <v>191</v>
      </c>
      <c r="R12" s="58">
        <v>96</v>
      </c>
      <c r="S12" s="57">
        <v>6.8718682891911239E-3</v>
      </c>
      <c r="T12" s="57">
        <v>0.22916666666666666</v>
      </c>
      <c r="U12" s="56">
        <v>0.32984293193717279</v>
      </c>
      <c r="V12" s="59">
        <v>5783</v>
      </c>
      <c r="W12" s="58">
        <v>2034</v>
      </c>
      <c r="X12" s="57">
        <v>0.14559770937723693</v>
      </c>
      <c r="Y12" s="57">
        <v>0.18534906588003933</v>
      </c>
      <c r="Z12" s="56">
        <v>0.2649144042884316</v>
      </c>
      <c r="AA12" s="55">
        <v>13970</v>
      </c>
      <c r="AB12" s="54"/>
    </row>
    <row r="13" spans="1:30" s="9" customFormat="1">
      <c r="A13" s="81" t="s">
        <v>2</v>
      </c>
      <c r="B13" s="80">
        <v>447659</v>
      </c>
      <c r="C13" s="79">
        <v>258157</v>
      </c>
      <c r="D13" s="78">
        <v>0.76259811002502043</v>
      </c>
      <c r="E13" s="78">
        <v>0.11637104552655941</v>
      </c>
      <c r="F13" s="77">
        <v>0.21730379596970015</v>
      </c>
      <c r="G13" s="80">
        <v>32728</v>
      </c>
      <c r="H13" s="79">
        <v>12297</v>
      </c>
      <c r="I13" s="78">
        <v>3.6325449083223299E-2</v>
      </c>
      <c r="J13" s="78">
        <v>0.26965926648776123</v>
      </c>
      <c r="K13" s="77">
        <v>0.38764971889513566</v>
      </c>
      <c r="L13" s="80">
        <v>14120</v>
      </c>
      <c r="M13" s="79">
        <v>8414</v>
      </c>
      <c r="N13" s="78">
        <v>2.4855032006687875E-2</v>
      </c>
      <c r="O13" s="78">
        <v>6.4535298312336578E-2</v>
      </c>
      <c r="P13" s="77">
        <v>0.19305949008498582</v>
      </c>
      <c r="Q13" s="80">
        <v>41641</v>
      </c>
      <c r="R13" s="79">
        <v>16220</v>
      </c>
      <c r="S13" s="78">
        <v>4.7914026521093105E-2</v>
      </c>
      <c r="T13" s="78">
        <v>0.23551171393341552</v>
      </c>
      <c r="U13" s="77">
        <v>0.37535121634927116</v>
      </c>
      <c r="V13" s="80">
        <v>126128</v>
      </c>
      <c r="W13" s="79">
        <v>43435</v>
      </c>
      <c r="X13" s="78">
        <v>0.12830738236397526</v>
      </c>
      <c r="Y13" s="78">
        <v>0.19339242546333602</v>
      </c>
      <c r="Z13" s="77">
        <v>0.29657966510211847</v>
      </c>
      <c r="AA13" s="76">
        <v>338523</v>
      </c>
      <c r="AB13" s="48"/>
    </row>
    <row r="14" spans="1:30" s="2" customFormat="1" ht="14.1" customHeight="1">
      <c r="A14" s="84" t="s">
        <v>29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2"/>
      <c r="AB14" s="72"/>
      <c r="AC14" s="71"/>
      <c r="AD14" s="71"/>
    </row>
    <row r="15" spans="1:30" s="53" customFormat="1">
      <c r="A15" s="70" t="s">
        <v>27</v>
      </c>
      <c r="B15" s="69">
        <v>39929</v>
      </c>
      <c r="C15" s="68">
        <v>29167</v>
      </c>
      <c r="D15" s="67">
        <v>0.70761056794196853</v>
      </c>
      <c r="E15" s="67">
        <v>6.5107827339116131E-2</v>
      </c>
      <c r="F15" s="66">
        <v>0.10458563951013049</v>
      </c>
      <c r="G15" s="69">
        <v>5016</v>
      </c>
      <c r="H15" s="68">
        <v>2606</v>
      </c>
      <c r="I15" s="67">
        <v>6.3223270821708435E-2</v>
      </c>
      <c r="J15" s="67">
        <v>0.24980813507290867</v>
      </c>
      <c r="K15" s="66">
        <v>0.27791068580542266</v>
      </c>
      <c r="L15" s="69">
        <v>2407</v>
      </c>
      <c r="M15" s="68">
        <v>1653</v>
      </c>
      <c r="N15" s="67">
        <v>4.0102865183531865E-2</v>
      </c>
      <c r="O15" s="67">
        <v>5.0211736237144589E-2</v>
      </c>
      <c r="P15" s="66">
        <v>0.1250519318653926</v>
      </c>
      <c r="Q15" s="69">
        <v>5978</v>
      </c>
      <c r="R15" s="68">
        <v>3281</v>
      </c>
      <c r="S15" s="67">
        <v>7.9599213954729617E-2</v>
      </c>
      <c r="T15" s="67">
        <v>0.22218835720816824</v>
      </c>
      <c r="U15" s="66">
        <v>0.24958179993308799</v>
      </c>
      <c r="V15" s="69">
        <v>7928</v>
      </c>
      <c r="W15" s="68">
        <v>4512</v>
      </c>
      <c r="X15" s="67">
        <v>0.10946408209806158</v>
      </c>
      <c r="Y15" s="67">
        <v>0.1110372340425532</v>
      </c>
      <c r="Z15" s="66">
        <v>0.18100403632694248</v>
      </c>
      <c r="AA15" s="55">
        <v>41219</v>
      </c>
      <c r="AB15" s="54"/>
    </row>
    <row r="16" spans="1:30" s="53" customFormat="1">
      <c r="A16" s="65" t="s">
        <v>26</v>
      </c>
      <c r="B16" s="64">
        <v>15223</v>
      </c>
      <c r="C16" s="63">
        <v>10111</v>
      </c>
      <c r="D16" s="62">
        <v>0.89755881047492236</v>
      </c>
      <c r="E16" s="62">
        <v>0.14508950647809316</v>
      </c>
      <c r="F16" s="61">
        <v>0.17847993168232279</v>
      </c>
      <c r="G16" s="64">
        <v>82</v>
      </c>
      <c r="H16" s="63">
        <v>51</v>
      </c>
      <c r="I16" s="62">
        <v>4.527296937416778E-3</v>
      </c>
      <c r="J16" s="62">
        <v>0.21568627450980393</v>
      </c>
      <c r="K16" s="61">
        <v>0.23170731707317074</v>
      </c>
      <c r="L16" s="64">
        <v>158</v>
      </c>
      <c r="M16" s="63">
        <v>110</v>
      </c>
      <c r="N16" s="62">
        <v>9.7647581003106974E-3</v>
      </c>
      <c r="O16" s="62">
        <v>0.10909090909090909</v>
      </c>
      <c r="P16" s="61">
        <v>0.12658227848101267</v>
      </c>
      <c r="Q16" s="64">
        <v>148</v>
      </c>
      <c r="R16" s="63">
        <v>87</v>
      </c>
      <c r="S16" s="62">
        <v>7.7230359520639152E-3</v>
      </c>
      <c r="T16" s="62">
        <v>0.12643678160919541</v>
      </c>
      <c r="U16" s="61">
        <v>0.23648648648648649</v>
      </c>
      <c r="V16" s="64">
        <v>1734</v>
      </c>
      <c r="W16" s="63">
        <v>906</v>
      </c>
      <c r="X16" s="62">
        <v>8.0426098535286289E-2</v>
      </c>
      <c r="Y16" s="62">
        <v>0.17218543046357615</v>
      </c>
      <c r="Z16" s="61">
        <v>0.23702422145328719</v>
      </c>
      <c r="AA16" s="55">
        <v>11265</v>
      </c>
      <c r="AB16" s="54"/>
    </row>
    <row r="17" spans="1:30" s="53" customFormat="1">
      <c r="A17" s="65" t="s">
        <v>25</v>
      </c>
      <c r="B17" s="64">
        <v>63944</v>
      </c>
      <c r="C17" s="63">
        <v>47246</v>
      </c>
      <c r="D17" s="62">
        <v>0.75025804709955057</v>
      </c>
      <c r="E17" s="62">
        <v>6.5550522795580574E-2</v>
      </c>
      <c r="F17" s="61">
        <v>0.10257412736144127</v>
      </c>
      <c r="G17" s="64">
        <v>4999</v>
      </c>
      <c r="H17" s="63">
        <v>2465</v>
      </c>
      <c r="I17" s="62">
        <v>3.9143760024137331E-2</v>
      </c>
      <c r="J17" s="62">
        <v>0.22231237322515213</v>
      </c>
      <c r="K17" s="61">
        <v>0.30326065213042608</v>
      </c>
      <c r="L17" s="64">
        <v>4607</v>
      </c>
      <c r="M17" s="63">
        <v>3285</v>
      </c>
      <c r="N17" s="62">
        <v>5.2165213662998429E-2</v>
      </c>
      <c r="O17" s="62">
        <v>4.2009132420091327E-2</v>
      </c>
      <c r="P17" s="61">
        <v>0.10853049706967657</v>
      </c>
      <c r="Q17" s="64">
        <v>6233</v>
      </c>
      <c r="R17" s="63">
        <v>3319</v>
      </c>
      <c r="S17" s="62">
        <v>5.2705127594365839E-2</v>
      </c>
      <c r="T17" s="62">
        <v>0.20126544139801145</v>
      </c>
      <c r="U17" s="61">
        <v>0.28028236804107171</v>
      </c>
      <c r="V17" s="64">
        <v>11793</v>
      </c>
      <c r="W17" s="63">
        <v>6658</v>
      </c>
      <c r="X17" s="62">
        <v>0.10572785161894781</v>
      </c>
      <c r="Y17" s="62">
        <v>9.5223790928206667E-2</v>
      </c>
      <c r="Z17" s="61">
        <v>0.17917408632239465</v>
      </c>
      <c r="AA17" s="55">
        <v>62973</v>
      </c>
      <c r="AB17" s="54"/>
    </row>
    <row r="18" spans="1:30" s="53" customFormat="1">
      <c r="A18" s="65" t="s">
        <v>24</v>
      </c>
      <c r="B18" s="64">
        <v>15799</v>
      </c>
      <c r="C18" s="63">
        <v>10791</v>
      </c>
      <c r="D18" s="62">
        <v>0.83599318252246668</v>
      </c>
      <c r="E18" s="62">
        <v>9.7766657399684917E-2</v>
      </c>
      <c r="F18" s="61">
        <v>0.12779289828470156</v>
      </c>
      <c r="G18" s="64">
        <v>159</v>
      </c>
      <c r="H18" s="63">
        <v>84</v>
      </c>
      <c r="I18" s="62">
        <v>6.5075921908893707E-3</v>
      </c>
      <c r="J18" s="62">
        <v>0.11904761904761904</v>
      </c>
      <c r="K18" s="61">
        <v>0.20125786163522014</v>
      </c>
      <c r="L18" s="64">
        <v>355</v>
      </c>
      <c r="M18" s="63">
        <v>253</v>
      </c>
      <c r="N18" s="62">
        <v>1.960024790827394E-2</v>
      </c>
      <c r="O18" s="62">
        <v>3.1620553359683792E-2</v>
      </c>
      <c r="P18" s="61">
        <v>9.014084507042254E-2</v>
      </c>
      <c r="Q18" s="64">
        <v>385</v>
      </c>
      <c r="R18" s="63">
        <v>205</v>
      </c>
      <c r="S18" s="62">
        <v>1.5881623799194299E-2</v>
      </c>
      <c r="T18" s="62">
        <v>0.13658536585365855</v>
      </c>
      <c r="U18" s="61">
        <v>0.20779220779220781</v>
      </c>
      <c r="V18" s="64">
        <v>2697</v>
      </c>
      <c r="W18" s="63">
        <v>1575</v>
      </c>
      <c r="X18" s="62">
        <v>0.1220173535791757</v>
      </c>
      <c r="Y18" s="62">
        <v>0.11301587301587301</v>
      </c>
      <c r="Z18" s="61">
        <v>0.16611049314052651</v>
      </c>
      <c r="AA18" s="55">
        <v>12908</v>
      </c>
      <c r="AB18" s="54"/>
    </row>
    <row r="19" spans="1:30" s="53" customFormat="1">
      <c r="A19" s="65" t="s">
        <v>23</v>
      </c>
      <c r="B19" s="64">
        <v>9737</v>
      </c>
      <c r="C19" s="63">
        <v>6960</v>
      </c>
      <c r="D19" s="62">
        <v>0.75210719688783234</v>
      </c>
      <c r="E19" s="62">
        <v>8.2902298850574707E-2</v>
      </c>
      <c r="F19" s="61">
        <v>0.12806819348875423</v>
      </c>
      <c r="G19" s="64">
        <v>547</v>
      </c>
      <c r="H19" s="63">
        <v>298</v>
      </c>
      <c r="I19" s="62">
        <v>3.2202290901231903E-2</v>
      </c>
      <c r="J19" s="62">
        <v>0.21476510067114093</v>
      </c>
      <c r="K19" s="61">
        <v>0.28153564899451555</v>
      </c>
      <c r="L19" s="64">
        <v>368</v>
      </c>
      <c r="M19" s="63">
        <v>224</v>
      </c>
      <c r="N19" s="62">
        <v>2.4205748865355523E-2</v>
      </c>
      <c r="O19" s="62">
        <v>0.11160714285714286</v>
      </c>
      <c r="P19" s="61">
        <v>0.20923913043478262</v>
      </c>
      <c r="Q19" s="64">
        <v>1952</v>
      </c>
      <c r="R19" s="63">
        <v>958</v>
      </c>
      <c r="S19" s="62">
        <v>0.10352280095094013</v>
      </c>
      <c r="T19" s="62">
        <v>0.25574112734864302</v>
      </c>
      <c r="U19" s="61">
        <v>0.33145491803278687</v>
      </c>
      <c r="V19" s="64">
        <v>1662</v>
      </c>
      <c r="W19" s="63">
        <v>814</v>
      </c>
      <c r="X19" s="62">
        <v>8.7961962394640159E-2</v>
      </c>
      <c r="Y19" s="62">
        <v>0.2113022113022113</v>
      </c>
      <c r="Z19" s="61">
        <v>0.27797833935018051</v>
      </c>
      <c r="AA19" s="55">
        <v>9254</v>
      </c>
      <c r="AB19" s="54"/>
    </row>
    <row r="20" spans="1:30" s="53" customFormat="1">
      <c r="A20" s="60" t="s">
        <v>22</v>
      </c>
      <c r="B20" s="59">
        <v>6694</v>
      </c>
      <c r="C20" s="58">
        <v>4412</v>
      </c>
      <c r="D20" s="57">
        <v>0.84780937740199847</v>
      </c>
      <c r="E20" s="57">
        <v>0.10471441523118767</v>
      </c>
      <c r="F20" s="56">
        <v>0.16193606214520467</v>
      </c>
      <c r="G20" s="59">
        <v>33</v>
      </c>
      <c r="H20" s="58">
        <v>18</v>
      </c>
      <c r="I20" s="57">
        <v>3.4588777863182167E-3</v>
      </c>
      <c r="J20" s="57">
        <v>0.1111111111111111</v>
      </c>
      <c r="K20" s="56">
        <v>0.33333333333333331</v>
      </c>
      <c r="L20" s="59">
        <v>83</v>
      </c>
      <c r="M20" s="58">
        <v>60</v>
      </c>
      <c r="N20" s="57">
        <v>1.1529592621060722E-2</v>
      </c>
      <c r="O20" s="57">
        <v>6.6666666666666666E-2</v>
      </c>
      <c r="P20" s="56">
        <v>0.12048192771084337</v>
      </c>
      <c r="Q20" s="59">
        <v>78</v>
      </c>
      <c r="R20" s="58">
        <v>47</v>
      </c>
      <c r="S20" s="57">
        <v>9.0315142198308992E-3</v>
      </c>
      <c r="T20" s="57">
        <v>0.23404255319148937</v>
      </c>
      <c r="U20" s="56">
        <v>0.28205128205128205</v>
      </c>
      <c r="V20" s="59">
        <v>1132</v>
      </c>
      <c r="W20" s="58">
        <v>667</v>
      </c>
      <c r="X20" s="57">
        <v>0.1281706379707917</v>
      </c>
      <c r="Y20" s="57">
        <v>0.10044977511244378</v>
      </c>
      <c r="Z20" s="56">
        <v>0.16961130742049471</v>
      </c>
      <c r="AA20" s="55">
        <v>5204</v>
      </c>
      <c r="AB20" s="54"/>
    </row>
    <row r="21" spans="1:30" s="9" customFormat="1">
      <c r="A21" s="81" t="s">
        <v>2</v>
      </c>
      <c r="B21" s="80">
        <v>151326</v>
      </c>
      <c r="C21" s="79">
        <v>108687</v>
      </c>
      <c r="D21" s="78">
        <v>0.7609908768195599</v>
      </c>
      <c r="E21" s="78">
        <v>7.8730666961090101E-2</v>
      </c>
      <c r="F21" s="77">
        <v>0.11764006185321756</v>
      </c>
      <c r="G21" s="80">
        <v>10836</v>
      </c>
      <c r="H21" s="79">
        <v>5522</v>
      </c>
      <c r="I21" s="78">
        <v>3.8663240514482965E-2</v>
      </c>
      <c r="J21" s="78">
        <v>0.23288663527707351</v>
      </c>
      <c r="K21" s="77">
        <v>0.28848283499446292</v>
      </c>
      <c r="L21" s="80">
        <v>7978</v>
      </c>
      <c r="M21" s="79">
        <v>5585</v>
      </c>
      <c r="N21" s="78">
        <v>3.9104345938679341E-2</v>
      </c>
      <c r="O21" s="78">
        <v>4.8343777976723366E-2</v>
      </c>
      <c r="P21" s="77">
        <v>0.11782401604412134</v>
      </c>
      <c r="Q21" s="80">
        <v>14774</v>
      </c>
      <c r="R21" s="79">
        <v>7897</v>
      </c>
      <c r="S21" s="78">
        <v>5.5292214839346605E-2</v>
      </c>
      <c r="T21" s="78">
        <v>0.21425857920729391</v>
      </c>
      <c r="U21" s="77">
        <v>0.27230269392175444</v>
      </c>
      <c r="V21" s="80">
        <v>26946</v>
      </c>
      <c r="W21" s="79">
        <v>15132</v>
      </c>
      <c r="X21" s="78">
        <v>0.10594932188793121</v>
      </c>
      <c r="Y21" s="78">
        <v>0.11287338091461803</v>
      </c>
      <c r="Z21" s="77">
        <v>0.18782008461367178</v>
      </c>
      <c r="AA21" s="76">
        <v>142823</v>
      </c>
      <c r="AB21" s="48"/>
    </row>
    <row r="22" spans="1:30" s="2" customFormat="1" ht="14.1" customHeight="1">
      <c r="A22" s="75" t="s">
        <v>28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3"/>
      <c r="AB22" s="72"/>
      <c r="AC22" s="71"/>
      <c r="AD22" s="71"/>
    </row>
    <row r="23" spans="1:30" s="53" customFormat="1">
      <c r="A23" s="70" t="s">
        <v>27</v>
      </c>
      <c r="B23" s="69">
        <v>61362</v>
      </c>
      <c r="C23" s="68">
        <v>30246</v>
      </c>
      <c r="D23" s="67">
        <v>0.68917902795816532</v>
      </c>
      <c r="E23" s="67">
        <v>0.14553990610328638</v>
      </c>
      <c r="F23" s="66">
        <v>0.26433297480525408</v>
      </c>
      <c r="G23" s="69">
        <v>8805</v>
      </c>
      <c r="H23" s="68">
        <v>2814</v>
      </c>
      <c r="I23" s="67">
        <v>6.4119215257365511E-2</v>
      </c>
      <c r="J23" s="67">
        <v>0.34683724235963043</v>
      </c>
      <c r="K23" s="66">
        <v>0.41658148779102783</v>
      </c>
      <c r="L23" s="69">
        <v>1468</v>
      </c>
      <c r="M23" s="68">
        <v>596</v>
      </c>
      <c r="N23" s="67">
        <v>1.3580331305397954E-2</v>
      </c>
      <c r="O23" s="67">
        <v>0.13758389261744966</v>
      </c>
      <c r="P23" s="66">
        <v>0.3133514986376022</v>
      </c>
      <c r="Q23" s="69">
        <v>8948</v>
      </c>
      <c r="R23" s="68">
        <v>2922</v>
      </c>
      <c r="S23" s="67">
        <v>6.6580080661699362E-2</v>
      </c>
      <c r="T23" s="67">
        <v>0.2614647501711157</v>
      </c>
      <c r="U23" s="66">
        <v>0.41417076441662942</v>
      </c>
      <c r="V23" s="69">
        <v>24306</v>
      </c>
      <c r="W23" s="68">
        <v>7309</v>
      </c>
      <c r="X23" s="67">
        <v>0.1665413448173719</v>
      </c>
      <c r="Y23" s="67">
        <v>0.25721712956628812</v>
      </c>
      <c r="Z23" s="66">
        <v>0.31469595984530568</v>
      </c>
      <c r="AA23" s="55">
        <v>43887</v>
      </c>
      <c r="AB23" s="54"/>
    </row>
    <row r="24" spans="1:30" s="53" customFormat="1">
      <c r="A24" s="65" t="s">
        <v>26</v>
      </c>
      <c r="B24" s="64">
        <v>29566</v>
      </c>
      <c r="C24" s="63">
        <v>13823</v>
      </c>
      <c r="D24" s="62">
        <v>0.84590906309283398</v>
      </c>
      <c r="E24" s="62">
        <v>0.21080807350068725</v>
      </c>
      <c r="F24" s="61">
        <v>0.2963877426773997</v>
      </c>
      <c r="G24" s="64">
        <v>196</v>
      </c>
      <c r="H24" s="63">
        <v>70</v>
      </c>
      <c r="I24" s="62">
        <v>4.2837035677131142E-3</v>
      </c>
      <c r="J24" s="62">
        <v>0.25714285714285712</v>
      </c>
      <c r="K24" s="61">
        <v>0.41326530612244899</v>
      </c>
      <c r="L24" s="64">
        <v>204</v>
      </c>
      <c r="M24" s="63">
        <v>76</v>
      </c>
      <c r="N24" s="62">
        <v>4.6508781592313813E-3</v>
      </c>
      <c r="O24" s="62">
        <v>0.15789473684210525</v>
      </c>
      <c r="P24" s="61">
        <v>0.35784313725490197</v>
      </c>
      <c r="Q24" s="64">
        <v>311</v>
      </c>
      <c r="R24" s="63">
        <v>123</v>
      </c>
      <c r="S24" s="62">
        <v>7.5270791261244719E-3</v>
      </c>
      <c r="T24" s="62">
        <v>0.2032520325203252</v>
      </c>
      <c r="U24" s="61">
        <v>0.3311897106109325</v>
      </c>
      <c r="V24" s="64">
        <v>7632</v>
      </c>
      <c r="W24" s="63">
        <v>2249</v>
      </c>
      <c r="X24" s="62">
        <v>0.13762927605409706</v>
      </c>
      <c r="Y24" s="62">
        <v>0.29346376167185417</v>
      </c>
      <c r="Z24" s="61">
        <v>0.34316037735849059</v>
      </c>
      <c r="AA24" s="55">
        <v>16341</v>
      </c>
      <c r="AB24" s="54"/>
    </row>
    <row r="25" spans="1:30" s="53" customFormat="1">
      <c r="A25" s="65" t="s">
        <v>25</v>
      </c>
      <c r="B25" s="64">
        <v>113658</v>
      </c>
      <c r="C25" s="63">
        <v>59404</v>
      </c>
      <c r="D25" s="62">
        <v>0.75845867061617422</v>
      </c>
      <c r="E25" s="62">
        <v>0.11960474042152043</v>
      </c>
      <c r="F25" s="61">
        <v>0.25914585862851713</v>
      </c>
      <c r="G25" s="64">
        <v>9664</v>
      </c>
      <c r="H25" s="63">
        <v>2865</v>
      </c>
      <c r="I25" s="62">
        <v>3.6579760475983762E-2</v>
      </c>
      <c r="J25" s="62">
        <v>0.26038394415357768</v>
      </c>
      <c r="K25" s="61">
        <v>0.45095198675496689</v>
      </c>
      <c r="L25" s="64">
        <v>3298</v>
      </c>
      <c r="M25" s="63">
        <v>1669</v>
      </c>
      <c r="N25" s="62">
        <v>2.1309466050407292E-2</v>
      </c>
      <c r="O25" s="62">
        <v>6.8903535050928694E-2</v>
      </c>
      <c r="P25" s="61">
        <v>0.26076409945421469</v>
      </c>
      <c r="Q25" s="64">
        <v>12107</v>
      </c>
      <c r="R25" s="63">
        <v>3558</v>
      </c>
      <c r="S25" s="62">
        <v>4.5427849135619619E-2</v>
      </c>
      <c r="T25" s="62">
        <v>0.25210792580101182</v>
      </c>
      <c r="U25" s="61">
        <v>0.44784009250846618</v>
      </c>
      <c r="V25" s="64">
        <v>40914</v>
      </c>
      <c r="W25" s="63">
        <v>10826</v>
      </c>
      <c r="X25" s="62">
        <v>0.13822425372181507</v>
      </c>
      <c r="Y25" s="62">
        <v>0.2163310548679106</v>
      </c>
      <c r="Z25" s="61">
        <v>0.33118248032458325</v>
      </c>
      <c r="AA25" s="55">
        <v>78322</v>
      </c>
      <c r="AB25" s="54"/>
    </row>
    <row r="26" spans="1:30" s="53" customFormat="1">
      <c r="A26" s="65" t="s">
        <v>24</v>
      </c>
      <c r="B26" s="64">
        <v>31529</v>
      </c>
      <c r="C26" s="63">
        <v>13744</v>
      </c>
      <c r="D26" s="62">
        <v>0.81872877822124268</v>
      </c>
      <c r="E26" s="62">
        <v>0.16618160651920838</v>
      </c>
      <c r="F26" s="61">
        <v>0.30682863395604049</v>
      </c>
      <c r="G26" s="64">
        <v>310</v>
      </c>
      <c r="H26" s="63">
        <v>94</v>
      </c>
      <c r="I26" s="62">
        <v>5.5995710966819561E-3</v>
      </c>
      <c r="J26" s="62">
        <v>0.31914893617021278</v>
      </c>
      <c r="K26" s="61">
        <v>0.46451612903225808</v>
      </c>
      <c r="L26" s="64">
        <v>301</v>
      </c>
      <c r="M26" s="63">
        <v>126</v>
      </c>
      <c r="N26" s="62">
        <v>7.5058080657651755E-3</v>
      </c>
      <c r="O26" s="62">
        <v>9.5238095238095233E-2</v>
      </c>
      <c r="P26" s="61">
        <v>0.32890365448504982</v>
      </c>
      <c r="Q26" s="64">
        <v>719</v>
      </c>
      <c r="R26" s="63">
        <v>205</v>
      </c>
      <c r="S26" s="62">
        <v>1.2211830583189373E-2</v>
      </c>
      <c r="T26" s="62">
        <v>0.2</v>
      </c>
      <c r="U26" s="61">
        <v>0.43393602225312933</v>
      </c>
      <c r="V26" s="64">
        <v>9975</v>
      </c>
      <c r="W26" s="63">
        <v>2618</v>
      </c>
      <c r="X26" s="62">
        <v>0.15595401203312087</v>
      </c>
      <c r="Y26" s="62">
        <v>0.24025974025974026</v>
      </c>
      <c r="Z26" s="61">
        <v>0.3130827067669173</v>
      </c>
      <c r="AA26" s="55">
        <v>16787</v>
      </c>
      <c r="AB26" s="54"/>
    </row>
    <row r="27" spans="1:30" s="53" customFormat="1">
      <c r="A27" s="65" t="s">
        <v>23</v>
      </c>
      <c r="B27" s="64">
        <v>22453</v>
      </c>
      <c r="C27" s="63">
        <v>10422</v>
      </c>
      <c r="D27" s="62">
        <v>0.74768634765765118</v>
      </c>
      <c r="E27" s="62">
        <v>0.14104778353483016</v>
      </c>
      <c r="F27" s="61">
        <v>0.28806840956665036</v>
      </c>
      <c r="G27" s="64">
        <v>1288</v>
      </c>
      <c r="H27" s="63">
        <v>393</v>
      </c>
      <c r="I27" s="62">
        <v>2.8194275055599398E-2</v>
      </c>
      <c r="J27" s="62">
        <v>0.26717557251908397</v>
      </c>
      <c r="K27" s="61">
        <v>0.43866459627329191</v>
      </c>
      <c r="L27" s="64">
        <v>399</v>
      </c>
      <c r="M27" s="63">
        <v>143</v>
      </c>
      <c r="N27" s="62">
        <v>1.0258985580027262E-2</v>
      </c>
      <c r="O27" s="62">
        <v>0.18181818181818182</v>
      </c>
      <c r="P27" s="61">
        <v>0.35087719298245612</v>
      </c>
      <c r="Q27" s="64">
        <v>3151</v>
      </c>
      <c r="R27" s="63">
        <v>938</v>
      </c>
      <c r="S27" s="62">
        <v>6.7293206112346654E-2</v>
      </c>
      <c r="T27" s="62">
        <v>0.25692963752665243</v>
      </c>
      <c r="U27" s="61">
        <v>0.42843541732783241</v>
      </c>
      <c r="V27" s="64">
        <v>7692</v>
      </c>
      <c r="W27" s="63">
        <v>2043</v>
      </c>
      <c r="X27" s="62">
        <v>0.14656718559437548</v>
      </c>
      <c r="Y27" s="62">
        <v>0.28046989720998533</v>
      </c>
      <c r="Z27" s="61">
        <v>0.37129485179407179</v>
      </c>
      <c r="AA27" s="55">
        <v>13939</v>
      </c>
      <c r="AB27" s="54"/>
    </row>
    <row r="28" spans="1:30" s="53" customFormat="1">
      <c r="A28" s="60" t="s">
        <v>22</v>
      </c>
      <c r="B28" s="59">
        <v>12012</v>
      </c>
      <c r="C28" s="58">
        <v>6393</v>
      </c>
      <c r="D28" s="57">
        <v>0.82821609016712006</v>
      </c>
      <c r="E28" s="57">
        <v>0.16799624589394652</v>
      </c>
      <c r="F28" s="56">
        <v>0.23667998667998669</v>
      </c>
      <c r="G28" s="59">
        <v>81</v>
      </c>
      <c r="H28" s="58">
        <v>33</v>
      </c>
      <c r="I28" s="57">
        <v>4.275165176836378E-3</v>
      </c>
      <c r="J28" s="57">
        <v>0.24242424242424243</v>
      </c>
      <c r="K28" s="56">
        <v>0.30864197530864196</v>
      </c>
      <c r="L28" s="59">
        <v>63</v>
      </c>
      <c r="M28" s="58">
        <v>30</v>
      </c>
      <c r="N28" s="57">
        <v>3.88651379712398E-3</v>
      </c>
      <c r="O28" s="57">
        <v>0.13333333333333333</v>
      </c>
      <c r="P28" s="56">
        <v>0.22222222222222221</v>
      </c>
      <c r="Q28" s="59">
        <v>96</v>
      </c>
      <c r="R28" s="58">
        <v>40</v>
      </c>
      <c r="S28" s="57">
        <v>5.1820183961653063E-3</v>
      </c>
      <c r="T28" s="57">
        <v>0.2</v>
      </c>
      <c r="U28" s="56">
        <v>0.35416666666666669</v>
      </c>
      <c r="V28" s="59">
        <v>4382</v>
      </c>
      <c r="W28" s="58">
        <v>1223</v>
      </c>
      <c r="X28" s="57">
        <v>0.15844021246275425</v>
      </c>
      <c r="Y28" s="57">
        <v>0.24366312346688471</v>
      </c>
      <c r="Z28" s="56">
        <v>0.29005020538566867</v>
      </c>
      <c r="AA28" s="55">
        <v>7719</v>
      </c>
      <c r="AB28" s="54"/>
    </row>
    <row r="29" spans="1:30" s="9" customFormat="1" ht="15.75" thickBot="1">
      <c r="A29" s="52" t="s">
        <v>2</v>
      </c>
      <c r="B29" s="14">
        <v>270580</v>
      </c>
      <c r="C29" s="51">
        <v>134032</v>
      </c>
      <c r="D29" s="50">
        <v>0.75726432950083333</v>
      </c>
      <c r="E29" s="50">
        <v>0.14361495762206039</v>
      </c>
      <c r="F29" s="15">
        <v>0.27135043240446449</v>
      </c>
      <c r="G29" s="14">
        <v>20344</v>
      </c>
      <c r="H29" s="51">
        <v>6269</v>
      </c>
      <c r="I29" s="50">
        <v>3.541907963501794E-2</v>
      </c>
      <c r="J29" s="50">
        <v>0.30036688467060135</v>
      </c>
      <c r="K29" s="15">
        <v>0.43457530475815964</v>
      </c>
      <c r="L29" s="14">
        <v>5733</v>
      </c>
      <c r="M29" s="51">
        <v>2640</v>
      </c>
      <c r="N29" s="50">
        <v>1.4915675584056046E-2</v>
      </c>
      <c r="O29" s="50">
        <v>9.5075757575757577E-2</v>
      </c>
      <c r="P29" s="15">
        <v>0.28710971568114424</v>
      </c>
      <c r="Q29" s="14">
        <v>25332</v>
      </c>
      <c r="R29" s="51">
        <v>7786</v>
      </c>
      <c r="S29" s="50">
        <v>4.3989943218734992E-2</v>
      </c>
      <c r="T29" s="50">
        <v>0.25378885178525556</v>
      </c>
      <c r="U29" s="15">
        <v>0.43135165008684667</v>
      </c>
      <c r="V29" s="14">
        <v>94901</v>
      </c>
      <c r="W29" s="51">
        <v>26268</v>
      </c>
      <c r="X29" s="50">
        <v>0.14841097206135767</v>
      </c>
      <c r="Y29" s="50">
        <v>0.24295721029389372</v>
      </c>
      <c r="Z29" s="15">
        <v>0.32737273579835829</v>
      </c>
      <c r="AA29" s="49">
        <v>176995</v>
      </c>
      <c r="AB29" s="48"/>
    </row>
    <row r="30" spans="1:30" s="4" customFormat="1">
      <c r="A30" s="8"/>
      <c r="B30" s="6"/>
      <c r="C30" s="7"/>
      <c r="D30" s="7"/>
      <c r="E30" s="7"/>
      <c r="F30" s="7"/>
      <c r="G30" s="6"/>
      <c r="H30" s="7"/>
      <c r="I30" s="7"/>
      <c r="J30" s="7"/>
      <c r="K30" s="7"/>
      <c r="L30" s="6"/>
      <c r="M30" s="7"/>
      <c r="N30" s="7"/>
      <c r="O30" s="7"/>
      <c r="P30" s="7"/>
      <c r="Q30" s="6"/>
      <c r="R30" s="7"/>
      <c r="S30" s="7"/>
      <c r="T30" s="7"/>
      <c r="U30" s="7"/>
      <c r="V30" s="6"/>
      <c r="W30" s="7"/>
      <c r="X30" s="7"/>
      <c r="Y30" s="7"/>
      <c r="Z30" s="7"/>
      <c r="AA30" s="6"/>
      <c r="AB30" s="5"/>
      <c r="AC30" s="5"/>
      <c r="AD30" s="5"/>
    </row>
    <row r="31" spans="1:30" s="9" customFormat="1" ht="15.75" thickBot="1">
      <c r="A31" s="47" t="s">
        <v>21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30" s="9" customFormat="1" ht="26.25" customHeight="1">
      <c r="A32" s="46"/>
      <c r="B32" s="45" t="s">
        <v>20</v>
      </c>
      <c r="C32" s="44"/>
      <c r="D32" s="45" t="s">
        <v>19</v>
      </c>
      <c r="E32" s="44"/>
      <c r="F32" s="45" t="s">
        <v>18</v>
      </c>
      <c r="G32" s="44"/>
      <c r="H32" s="45" t="s">
        <v>17</v>
      </c>
      <c r="I32" s="44"/>
      <c r="J32" s="45" t="s">
        <v>16</v>
      </c>
      <c r="K32" s="44"/>
      <c r="L32" s="43" t="s">
        <v>15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30" s="9" customFormat="1" ht="45">
      <c r="A33" s="42" t="s">
        <v>14</v>
      </c>
      <c r="B33" s="41" t="s">
        <v>13</v>
      </c>
      <c r="C33" s="40" t="s">
        <v>12</v>
      </c>
      <c r="D33" s="41" t="s">
        <v>13</v>
      </c>
      <c r="E33" s="40" t="s">
        <v>12</v>
      </c>
      <c r="F33" s="41" t="s">
        <v>13</v>
      </c>
      <c r="G33" s="40" t="s">
        <v>12</v>
      </c>
      <c r="H33" s="41" t="s">
        <v>13</v>
      </c>
      <c r="I33" s="40" t="s">
        <v>12</v>
      </c>
      <c r="J33" s="41" t="s">
        <v>13</v>
      </c>
      <c r="K33" s="40" t="s">
        <v>12</v>
      </c>
      <c r="L33" s="39"/>
      <c r="M33" s="38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30" s="9" customFormat="1">
      <c r="A34" s="37" t="s">
        <v>11</v>
      </c>
      <c r="B34" s="36">
        <v>11490</v>
      </c>
      <c r="C34" s="35">
        <f>B34/$B$43</f>
        <v>0.18706652339552604</v>
      </c>
      <c r="D34" s="36">
        <v>1834</v>
      </c>
      <c r="E34" s="35">
        <f>D34/$D$43</f>
        <v>0.21956183407159105</v>
      </c>
      <c r="F34" s="36">
        <v>439</v>
      </c>
      <c r="G34" s="35">
        <f>F34/$F$43</f>
        <v>0.22306910569105692</v>
      </c>
      <c r="H34" s="36">
        <v>2538</v>
      </c>
      <c r="I34" s="35">
        <f>H34/$H$43</f>
        <v>0.23214122381779934</v>
      </c>
      <c r="J34" s="34">
        <v>4307</v>
      </c>
      <c r="K34" s="33">
        <f>J34/$J$43</f>
        <v>0.17231446289257851</v>
      </c>
      <c r="L34" s="32">
        <f>J34+H34+F34+D359+D34+B34</f>
        <v>20608</v>
      </c>
      <c r="M34" s="17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30" s="9" customFormat="1">
      <c r="A35" s="30" t="s">
        <v>10</v>
      </c>
      <c r="B35" s="29">
        <v>865</v>
      </c>
      <c r="C35" s="27">
        <f>B35/$B$43</f>
        <v>1.4082901891830289E-2</v>
      </c>
      <c r="D35" s="28">
        <v>110</v>
      </c>
      <c r="E35" s="27">
        <f>D35/$D$43</f>
        <v>1.3168921345624326E-2</v>
      </c>
      <c r="F35" s="28">
        <v>54</v>
      </c>
      <c r="G35" s="27">
        <f>F35/$F$43</f>
        <v>2.7439024390243903E-2</v>
      </c>
      <c r="H35" s="28">
        <v>182</v>
      </c>
      <c r="I35" s="27">
        <f>H35/$H$43</f>
        <v>1.6646848989298454E-2</v>
      </c>
      <c r="J35" s="26">
        <v>261</v>
      </c>
      <c r="K35" s="25">
        <f>J35/$J$43</f>
        <v>1.0442088417683537E-2</v>
      </c>
      <c r="L35" s="24">
        <f>J35+H35+F35+D360+D35+B35</f>
        <v>1472</v>
      </c>
      <c r="M35" s="17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30" s="9" customFormat="1">
      <c r="A36" s="30" t="s">
        <v>9</v>
      </c>
      <c r="B36" s="29">
        <v>14629</v>
      </c>
      <c r="C36" s="27">
        <f>B36/$B$43</f>
        <v>0.23817199049200613</v>
      </c>
      <c r="D36" s="29">
        <v>2164</v>
      </c>
      <c r="E36" s="27">
        <f>D36/$D$43</f>
        <v>0.259068598108464</v>
      </c>
      <c r="F36" s="29">
        <v>339</v>
      </c>
      <c r="G36" s="27">
        <f>F36/$F$43</f>
        <v>0.1722560975609756</v>
      </c>
      <c r="H36" s="29">
        <v>2297</v>
      </c>
      <c r="I36" s="27">
        <f>H36/$H$43</f>
        <v>0.21009786883746456</v>
      </c>
      <c r="J36" s="26">
        <v>6474</v>
      </c>
      <c r="K36" s="25">
        <f>J36/$J$43</f>
        <v>0.25901180236047211</v>
      </c>
      <c r="L36" s="24">
        <f>J36+H36+F36+D361+D36+B36</f>
        <v>25903</v>
      </c>
      <c r="M36" s="17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30" s="9" customFormat="1">
      <c r="A37" s="30" t="s">
        <v>8</v>
      </c>
      <c r="B37" s="29">
        <v>12637</v>
      </c>
      <c r="C37" s="27">
        <f>B37/$B$43</f>
        <v>0.20574061411220734</v>
      </c>
      <c r="D37" s="28">
        <v>1451</v>
      </c>
      <c r="E37" s="27">
        <f>D37/$D$43</f>
        <v>0.17371004429546272</v>
      </c>
      <c r="F37" s="28">
        <v>352</v>
      </c>
      <c r="G37" s="27">
        <f>F37/$F$43</f>
        <v>0.17886178861788618</v>
      </c>
      <c r="H37" s="28">
        <v>2004</v>
      </c>
      <c r="I37" s="27">
        <f>H37/$H$43</f>
        <v>0.18329827128875881</v>
      </c>
      <c r="J37" s="26">
        <v>4831</v>
      </c>
      <c r="K37" s="25">
        <f>J37/$J$43</f>
        <v>0.19327865573114622</v>
      </c>
      <c r="L37" s="24">
        <f>J37+H37+F37+D362+D37+B37</f>
        <v>21275</v>
      </c>
      <c r="M37" s="17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30" s="9" customFormat="1">
      <c r="A38" s="30" t="s">
        <v>7</v>
      </c>
      <c r="B38" s="29">
        <v>1146</v>
      </c>
      <c r="C38" s="27">
        <f>B38/$B$43</f>
        <v>1.8657809905245678E-2</v>
      </c>
      <c r="D38" s="29">
        <v>158</v>
      </c>
      <c r="E38" s="27">
        <f>D38/$D$43</f>
        <v>1.8915359750987668E-2</v>
      </c>
      <c r="F38" s="28">
        <v>60</v>
      </c>
      <c r="G38" s="27">
        <f>F38/$F$43</f>
        <v>3.048780487804878E-2</v>
      </c>
      <c r="H38" s="29">
        <v>226</v>
      </c>
      <c r="I38" s="27">
        <f>H38/$H$43</f>
        <v>2.0671361931766212E-2</v>
      </c>
      <c r="J38" s="26">
        <v>335</v>
      </c>
      <c r="K38" s="25">
        <f>J38/$J$43</f>
        <v>1.3402680536107221E-2</v>
      </c>
      <c r="L38" s="24">
        <f>J38+H38+F38+D363+D38+B38</f>
        <v>1925</v>
      </c>
      <c r="M38" s="17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30" s="9" customFormat="1">
      <c r="A39" s="31" t="s">
        <v>6</v>
      </c>
      <c r="B39" s="29">
        <v>2695</v>
      </c>
      <c r="C39" s="27">
        <f>B39/$B$43</f>
        <v>4.3876786819055061E-2</v>
      </c>
      <c r="D39" s="28">
        <v>409</v>
      </c>
      <c r="E39" s="27">
        <f>D39/$D$43</f>
        <v>4.8964443912366817E-2</v>
      </c>
      <c r="F39" s="28">
        <v>118</v>
      </c>
      <c r="G39" s="27">
        <f>F39/$F$43</f>
        <v>5.9959349593495935E-2</v>
      </c>
      <c r="H39" s="28">
        <v>618</v>
      </c>
      <c r="I39" s="27">
        <f>H39/$H$43</f>
        <v>5.6526113601024421E-2</v>
      </c>
      <c r="J39" s="26">
        <v>1043</v>
      </c>
      <c r="K39" s="25">
        <f>J39/$J$43</f>
        <v>4.1728345669133825E-2</v>
      </c>
      <c r="L39" s="24">
        <f>J39+H39+F39+D364+D39+B39</f>
        <v>4883</v>
      </c>
      <c r="M39" s="17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30" s="9" customFormat="1">
      <c r="A40" s="30" t="s">
        <v>5</v>
      </c>
      <c r="B40" s="29">
        <v>7951</v>
      </c>
      <c r="C40" s="27">
        <f>B40/$B$43</f>
        <v>0.12944873172478916</v>
      </c>
      <c r="D40" s="29">
        <v>859</v>
      </c>
      <c r="E40" s="27">
        <f>D40/$D$43</f>
        <v>0.10283730396264815</v>
      </c>
      <c r="F40" s="29">
        <v>300</v>
      </c>
      <c r="G40" s="27">
        <f>F40/$F$43</f>
        <v>0.1524390243902439</v>
      </c>
      <c r="H40" s="29">
        <v>1358</v>
      </c>
      <c r="I40" s="27">
        <f>H40/$H$43</f>
        <v>0.12421110399707308</v>
      </c>
      <c r="J40" s="26">
        <v>2946</v>
      </c>
      <c r="K40" s="25">
        <f>J40/$J$43</f>
        <v>0.11786357271454291</v>
      </c>
      <c r="L40" s="24">
        <f>J40+H40+F40+D365+D40+B40</f>
        <v>13414</v>
      </c>
      <c r="M40" s="17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30" s="9" customFormat="1">
      <c r="A41" s="30" t="s">
        <v>4</v>
      </c>
      <c r="B41" s="29">
        <v>67</v>
      </c>
      <c r="C41" s="27">
        <f>B41/$B$43</f>
        <v>1.0908143661880107E-3</v>
      </c>
      <c r="D41" s="28">
        <v>12</v>
      </c>
      <c r="E41" s="27">
        <f>D41/$D$43</f>
        <v>1.4366096013408356E-3</v>
      </c>
      <c r="F41" s="28">
        <v>5</v>
      </c>
      <c r="G41" s="27">
        <f>F41/$F$43</f>
        <v>2.540650406504065E-3</v>
      </c>
      <c r="H41" s="28">
        <v>16</v>
      </c>
      <c r="I41" s="27">
        <f>H41/$H$43</f>
        <v>1.4634592518064575E-3</v>
      </c>
      <c r="J41" s="26">
        <v>38</v>
      </c>
      <c r="K41" s="25">
        <f>J41/$J$43</f>
        <v>1.5203040608121625E-3</v>
      </c>
      <c r="L41" s="24">
        <f>J41+H41+F41+D366+D41+B41</f>
        <v>138</v>
      </c>
      <c r="M41" s="17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30" s="9" customFormat="1">
      <c r="A42" s="23" t="s">
        <v>3</v>
      </c>
      <c r="B42" s="22">
        <v>9942</v>
      </c>
      <c r="C42" s="21">
        <f>B42/$B$43</f>
        <v>0.1618638272931523</v>
      </c>
      <c r="D42" s="22">
        <v>1356</v>
      </c>
      <c r="E42" s="21">
        <f>D42/$D$43</f>
        <v>0.16233688495151444</v>
      </c>
      <c r="F42" s="22">
        <v>301</v>
      </c>
      <c r="G42" s="21">
        <f>F42/$F$43</f>
        <v>0.15294715447154472</v>
      </c>
      <c r="H42" s="22">
        <v>1694</v>
      </c>
      <c r="I42" s="21">
        <f>H42/$H$43</f>
        <v>0.15494374828500868</v>
      </c>
      <c r="J42" s="20">
        <v>4760</v>
      </c>
      <c r="K42" s="19">
        <f>J42/$J$43</f>
        <v>0.19043808761752351</v>
      </c>
      <c r="L42" s="18">
        <f>J42+H42+F42+D367+D42+B42</f>
        <v>18053</v>
      </c>
      <c r="M42" s="17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30" s="9" customFormat="1" ht="15.75" thickBot="1">
      <c r="A43" s="16" t="s">
        <v>2</v>
      </c>
      <c r="B43" s="14">
        <f>SUM(B34:B42)</f>
        <v>61422</v>
      </c>
      <c r="C43" s="13">
        <f>SUM(C34:C42)</f>
        <v>0.99999999999999989</v>
      </c>
      <c r="D43" s="14">
        <f>SUM(D34:D42)</f>
        <v>8353</v>
      </c>
      <c r="E43" s="13">
        <f>SUM(E34:E42)</f>
        <v>1</v>
      </c>
      <c r="F43" s="14">
        <f>SUM(F34:F42)</f>
        <v>1968</v>
      </c>
      <c r="G43" s="13">
        <f>SUM(G34:G42)</f>
        <v>1</v>
      </c>
      <c r="H43" s="14">
        <f>SUM(H34:H42)</f>
        <v>10933</v>
      </c>
      <c r="I43" s="15">
        <f>SUM(I34:I42)</f>
        <v>1</v>
      </c>
      <c r="J43" s="14">
        <f>SUM(J34:J42)</f>
        <v>24995</v>
      </c>
      <c r="K43" s="13">
        <f>SUM(K34:K42)</f>
        <v>1.0000000000000002</v>
      </c>
      <c r="L43" s="12">
        <f>SUM(L34:L42)</f>
        <v>107671</v>
      </c>
      <c r="M43" s="10"/>
      <c r="N43" s="10"/>
      <c r="O43" s="10"/>
      <c r="P43" s="10"/>
      <c r="Q43" s="10"/>
      <c r="R43" s="11"/>
      <c r="S43" s="10"/>
      <c r="T43" s="10"/>
      <c r="U43" s="10"/>
      <c r="V43" s="10"/>
      <c r="W43" s="10"/>
      <c r="X43" s="10"/>
      <c r="Y43" s="10"/>
      <c r="Z43" s="10"/>
      <c r="AA43" s="10"/>
    </row>
    <row r="44" spans="1:30" s="4" customFormat="1">
      <c r="A44" s="8"/>
      <c r="B44" s="6"/>
      <c r="C44" s="7"/>
      <c r="D44" s="7"/>
      <c r="E44" s="7"/>
      <c r="F44" s="7"/>
      <c r="G44" s="6"/>
      <c r="H44" s="7"/>
      <c r="I44" s="7"/>
      <c r="J44" s="7"/>
      <c r="K44" s="7"/>
      <c r="L44" s="6"/>
      <c r="M44" s="7"/>
      <c r="N44" s="7"/>
      <c r="O44" s="7"/>
      <c r="P44" s="7"/>
      <c r="Q44" s="6"/>
      <c r="R44" s="7"/>
      <c r="S44" s="7"/>
      <c r="T44" s="7"/>
      <c r="U44" s="7"/>
      <c r="V44" s="6"/>
      <c r="W44" s="7"/>
      <c r="X44" s="7"/>
      <c r="Y44" s="7"/>
      <c r="Z44" s="7"/>
      <c r="AA44" s="6"/>
      <c r="AB44" s="5"/>
      <c r="AC44" s="5"/>
      <c r="AD44" s="5"/>
    </row>
    <row r="45" spans="1:30">
      <c r="A45" s="3" t="s">
        <v>1</v>
      </c>
    </row>
    <row r="46" spans="1:30">
      <c r="A46" s="3" t="s">
        <v>0</v>
      </c>
    </row>
  </sheetData>
  <mergeCells count="13">
    <mergeCell ref="B4:F4"/>
    <mergeCell ref="G4:K4"/>
    <mergeCell ref="L4:P4"/>
    <mergeCell ref="Q4:U4"/>
    <mergeCell ref="V4:Z4"/>
    <mergeCell ref="A6:AA6"/>
    <mergeCell ref="A22:AA22"/>
    <mergeCell ref="A14:AA14"/>
    <mergeCell ref="B32:C32"/>
    <mergeCell ref="D32:E32"/>
    <mergeCell ref="F32:G32"/>
    <mergeCell ref="H32:I32"/>
    <mergeCell ref="J32:K32"/>
  </mergeCells>
  <pageMargins left="0.7" right="0.7" top="0.75" bottom="0.75" header="0.3" footer="0.3"/>
  <pageSetup scale="56" fitToHeight="3" orientation="landscape" r:id="rId1"/>
  <headerFooter>
    <oddFooter>&amp;LNOTE: Tables include only first-lien loans for owner-occupied homes. The data exclude  junior-lien loans, all loans for multi-family properties, and all loans for non-owner-occupied homes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4</vt:lpstr>
      <vt:lpstr>'Report 4'!Print_Area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a1axm01</dc:creator>
  <cp:lastModifiedBy>a1axm01</cp:lastModifiedBy>
  <dcterms:created xsi:type="dcterms:W3CDTF">2011-08-11T14:48:59Z</dcterms:created>
  <dcterms:modified xsi:type="dcterms:W3CDTF">2011-08-11T14:49:43Z</dcterms:modified>
</cp:coreProperties>
</file>