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9020" windowHeight="8580"/>
  </bookViews>
  <sheets>
    <sheet name="Report 5_NE" sheetId="1" r:id="rId1"/>
  </sheets>
  <definedNames>
    <definedName name="_xlnm.Print_Area" localSheetId="0">'Report 5_NE'!$A$3:$Q$72</definedName>
  </definedNames>
  <calcPr calcId="125725"/>
</workbook>
</file>

<file path=xl/calcChain.xml><?xml version="1.0" encoding="utf-8"?>
<calcChain xmlns="http://schemas.openxmlformats.org/spreadsheetml/2006/main">
  <c r="C41" i="1"/>
  <c r="I41"/>
  <c r="O41"/>
  <c r="Q41"/>
  <c r="F41" s="1"/>
  <c r="C42"/>
  <c r="I42"/>
  <c r="O42"/>
  <c r="Q42"/>
  <c r="F42" s="1"/>
  <c r="C43"/>
  <c r="I43"/>
  <c r="O43"/>
  <c r="Q43"/>
  <c r="F43" s="1"/>
  <c r="C44"/>
  <c r="I44"/>
  <c r="O44"/>
  <c r="Q44"/>
  <c r="F44" s="1"/>
  <c r="C45"/>
  <c r="I45"/>
  <c r="O45"/>
  <c r="Q45"/>
  <c r="F45" s="1"/>
  <c r="C46"/>
  <c r="I46"/>
  <c r="O46"/>
  <c r="Q46"/>
  <c r="F46" s="1"/>
  <c r="C47"/>
  <c r="I47"/>
  <c r="O47"/>
  <c r="Q47"/>
  <c r="F47" s="1"/>
  <c r="C48"/>
  <c r="I48"/>
  <c r="O48"/>
  <c r="Q48"/>
  <c r="F48" s="1"/>
  <c r="B49"/>
  <c r="C49" s="1"/>
  <c r="E49"/>
  <c r="F49" s="1"/>
  <c r="H49"/>
  <c r="I49" s="1"/>
  <c r="K49"/>
  <c r="L49" s="1"/>
  <c r="N49"/>
  <c r="O49" s="1"/>
  <c r="Q49"/>
  <c r="Q51"/>
  <c r="F51" s="1"/>
  <c r="Q52"/>
  <c r="F52" s="1"/>
  <c r="Q53"/>
  <c r="F53" s="1"/>
  <c r="Q54"/>
  <c r="F54" s="1"/>
  <c r="Q55"/>
  <c r="F55" s="1"/>
  <c r="Q56"/>
  <c r="F56" s="1"/>
  <c r="Q57"/>
  <c r="F57" s="1"/>
  <c r="Q58"/>
  <c r="F58" s="1"/>
  <c r="B59"/>
  <c r="E59"/>
  <c r="H59"/>
  <c r="K59"/>
  <c r="N59"/>
  <c r="C61"/>
  <c r="I61"/>
  <c r="O61"/>
  <c r="Q61"/>
  <c r="F61" s="1"/>
  <c r="C62"/>
  <c r="I62"/>
  <c r="O62"/>
  <c r="Q62"/>
  <c r="F62" s="1"/>
  <c r="C63"/>
  <c r="I63"/>
  <c r="O63"/>
  <c r="Q63"/>
  <c r="F63" s="1"/>
  <c r="C64"/>
  <c r="I64"/>
  <c r="O64"/>
  <c r="Q64"/>
  <c r="F64" s="1"/>
  <c r="C65"/>
  <c r="I65"/>
  <c r="O65"/>
  <c r="Q65"/>
  <c r="F65" s="1"/>
  <c r="C66"/>
  <c r="I66"/>
  <c r="O66"/>
  <c r="Q66"/>
  <c r="F66" s="1"/>
  <c r="C67"/>
  <c r="I67"/>
  <c r="O67"/>
  <c r="Q67"/>
  <c r="F67" s="1"/>
  <c r="C68"/>
  <c r="I68"/>
  <c r="O68"/>
  <c r="Q68"/>
  <c r="F68" s="1"/>
  <c r="B69"/>
  <c r="C69" s="1"/>
  <c r="E69"/>
  <c r="F69" s="1"/>
  <c r="H69"/>
  <c r="I69" s="1"/>
  <c r="K69"/>
  <c r="L69" s="1"/>
  <c r="N69"/>
  <c r="O69" s="1"/>
  <c r="Q69"/>
  <c r="L68" l="1"/>
  <c r="L67"/>
  <c r="L66"/>
  <c r="L65"/>
  <c r="L64"/>
  <c r="L63"/>
  <c r="L62"/>
  <c r="L61"/>
  <c r="Q59"/>
  <c r="O58"/>
  <c r="I58"/>
  <c r="C58"/>
  <c r="O57"/>
  <c r="I57"/>
  <c r="C57"/>
  <c r="O56"/>
  <c r="I56"/>
  <c r="C56"/>
  <c r="O55"/>
  <c r="I55"/>
  <c r="C55"/>
  <c r="O54"/>
  <c r="I54"/>
  <c r="C54"/>
  <c r="O53"/>
  <c r="I53"/>
  <c r="C53"/>
  <c r="O52"/>
  <c r="I52"/>
  <c r="C52"/>
  <c r="O51"/>
  <c r="I51"/>
  <c r="C51"/>
  <c r="L48"/>
  <c r="L47"/>
  <c r="L46"/>
  <c r="L45"/>
  <c r="L44"/>
  <c r="L43"/>
  <c r="L42"/>
  <c r="L41"/>
  <c r="L58"/>
  <c r="L57"/>
  <c r="L56"/>
  <c r="L55"/>
  <c r="L54"/>
  <c r="L53"/>
  <c r="L52"/>
  <c r="L51"/>
  <c r="C59" l="1"/>
  <c r="F59"/>
  <c r="I59"/>
  <c r="L59"/>
  <c r="O59"/>
</calcChain>
</file>

<file path=xl/sharedStrings.xml><?xml version="1.0" encoding="utf-8"?>
<sst xmlns="http://schemas.openxmlformats.org/spreadsheetml/2006/main" count="110" uniqueCount="31">
  <si>
    <t>^ Includes loans for which Information not provided by applicant and data for “American Indian or Alaska Native” and “Native Hawaiian or Other Pacific Islander.”</t>
  </si>
  <si>
    <t>**These data refer to Non-Latino white, non-Latino Black and non-Latino Asian</t>
  </si>
  <si>
    <t>Total</t>
  </si>
  <si>
    <t>Not Available</t>
  </si>
  <si>
    <t>over 150</t>
  </si>
  <si>
    <t>121 to 150</t>
  </si>
  <si>
    <t>91 to 120</t>
  </si>
  <si>
    <t>71 to 90</t>
  </si>
  <si>
    <t>51 to 70</t>
  </si>
  <si>
    <t>31 to 50</t>
  </si>
  <si>
    <t>1 to 30</t>
  </si>
  <si>
    <t>REFINANCE</t>
  </si>
  <si>
    <t>HOME PURCHASE</t>
  </si>
  <si>
    <t>ALL LOANS</t>
  </si>
  <si>
    <t xml:space="preserve">% High APR </t>
  </si>
  <si>
    <t>Share of Total for Income Bracket</t>
  </si>
  <si>
    <t>Number Originated</t>
  </si>
  <si>
    <t>Income Level</t>
  </si>
  <si>
    <t>Total Originations</t>
  </si>
  <si>
    <t>Other minority or missing^</t>
  </si>
  <si>
    <t>Latino</t>
  </si>
  <si>
    <t>Asian**</t>
  </si>
  <si>
    <t>Black**</t>
  </si>
  <si>
    <t>White**</t>
  </si>
  <si>
    <t>2007 New England Originated Home Mortgage Purchase and Refinance Loans by Income by Race/Ethnicity</t>
  </si>
  <si>
    <t>Denial Rate</t>
  </si>
  <si>
    <t>Number of Applications</t>
  </si>
  <si>
    <t>Total Applications</t>
  </si>
  <si>
    <t>2007 New England Home Mortgage Loan Applications by State and Race/Ethnicity</t>
  </si>
  <si>
    <t>Source: 2007 HMDA. Data compiled by the Federal Reserve Bank of Boston</t>
  </si>
  <si>
    <t>NOTE: Tables include only first-lien loans for owner-occupied homes. The data exclude  junior-lien loans, all loans for multi-family properties, and all loans for non-owner-occupied homes</t>
  </si>
</sst>
</file>

<file path=xl/styles.xml><?xml version="1.0" encoding="utf-8"?>
<styleSheet xmlns="http://schemas.openxmlformats.org/spreadsheetml/2006/main">
  <numFmts count="1">
    <numFmt numFmtId="164" formatCode="0.0%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37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55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55"/>
      </bottom>
      <diagonal/>
    </border>
    <border>
      <left style="medium">
        <color indexed="64"/>
      </left>
      <right/>
      <top style="thin">
        <color indexed="64"/>
      </top>
      <bottom style="thin">
        <color indexed="55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2" fillId="0" borderId="0" xfId="0" applyFont="1" applyFill="1" applyBorder="1"/>
    <xf numFmtId="0" fontId="0" fillId="0" borderId="0" xfId="0" applyFill="1"/>
    <xf numFmtId="3" fontId="0" fillId="0" borderId="0" xfId="0" applyNumberFormat="1" applyFill="1"/>
    <xf numFmtId="3" fontId="3" fillId="0" borderId="0" xfId="0" applyNumberFormat="1" applyFont="1" applyFill="1" applyBorder="1" applyAlignment="1">
      <alignment wrapText="1"/>
    </xf>
    <xf numFmtId="164" fontId="3" fillId="0" borderId="0" xfId="1" applyNumberFormat="1" applyFont="1" applyFill="1" applyBorder="1"/>
    <xf numFmtId="3" fontId="3" fillId="0" borderId="0" xfId="0" applyNumberFormat="1" applyFont="1" applyFill="1" applyBorder="1"/>
    <xf numFmtId="0" fontId="3" fillId="0" borderId="0" xfId="0" applyFont="1" applyFill="1" applyBorder="1" applyAlignment="1">
      <alignment horizontal="left"/>
    </xf>
    <xf numFmtId="3" fontId="3" fillId="2" borderId="1" xfId="0" applyNumberFormat="1" applyFont="1" applyFill="1" applyBorder="1" applyAlignment="1">
      <alignment wrapText="1"/>
    </xf>
    <xf numFmtId="164" fontId="3" fillId="2" borderId="2" xfId="1" applyNumberFormat="1" applyFont="1" applyFill="1" applyBorder="1"/>
    <xf numFmtId="164" fontId="3" fillId="2" borderId="3" xfId="1" applyNumberFormat="1" applyFont="1" applyFill="1" applyBorder="1"/>
    <xf numFmtId="3" fontId="3" fillId="2" borderId="4" xfId="0" applyNumberFormat="1" applyFont="1" applyFill="1" applyBorder="1"/>
    <xf numFmtId="0" fontId="3" fillId="2" borderId="5" xfId="0" applyFont="1" applyFill="1" applyBorder="1" applyAlignment="1">
      <alignment horizontal="left"/>
    </xf>
    <xf numFmtId="3" fontId="0" fillId="0" borderId="6" xfId="0" applyNumberFormat="1" applyBorder="1" applyAlignment="1">
      <alignment wrapText="1"/>
    </xf>
    <xf numFmtId="164" fontId="0" fillId="0" borderId="7" xfId="1" applyNumberFormat="1" applyFont="1" applyBorder="1"/>
    <xf numFmtId="164" fontId="0" fillId="0" borderId="8" xfId="1" applyNumberFormat="1" applyFont="1" applyBorder="1"/>
    <xf numFmtId="3" fontId="0" fillId="0" borderId="9" xfId="0" applyNumberFormat="1" applyBorder="1"/>
    <xf numFmtId="0" fontId="0" fillId="0" borderId="9" xfId="0" applyBorder="1"/>
    <xf numFmtId="0" fontId="0" fillId="0" borderId="10" xfId="0" applyBorder="1" applyAlignment="1">
      <alignment horizontal="left"/>
    </xf>
    <xf numFmtId="3" fontId="0" fillId="0" borderId="11" xfId="0" applyNumberFormat="1" applyBorder="1" applyAlignment="1">
      <alignment wrapText="1"/>
    </xf>
    <xf numFmtId="164" fontId="0" fillId="0" borderId="12" xfId="1" applyNumberFormat="1" applyFont="1" applyBorder="1"/>
    <xf numFmtId="164" fontId="0" fillId="0" borderId="13" xfId="1" applyNumberFormat="1" applyFont="1" applyBorder="1"/>
    <xf numFmtId="3" fontId="0" fillId="0" borderId="14" xfId="0" applyNumberFormat="1" applyBorder="1"/>
    <xf numFmtId="0" fontId="0" fillId="0" borderId="15" xfId="0" applyBorder="1"/>
    <xf numFmtId="0" fontId="0" fillId="0" borderId="16" xfId="0" applyBorder="1" applyAlignment="1">
      <alignment horizontal="left"/>
    </xf>
    <xf numFmtId="3" fontId="0" fillId="0" borderId="17" xfId="0" applyNumberFormat="1" applyBorder="1" applyAlignment="1">
      <alignment wrapText="1"/>
    </xf>
    <xf numFmtId="164" fontId="0" fillId="0" borderId="18" xfId="1" applyNumberFormat="1" applyFont="1" applyBorder="1"/>
    <xf numFmtId="164" fontId="0" fillId="0" borderId="19" xfId="1" applyNumberFormat="1" applyFont="1" applyBorder="1"/>
    <xf numFmtId="3" fontId="0" fillId="0" borderId="20" xfId="0" applyNumberFormat="1" applyBorder="1"/>
    <xf numFmtId="0" fontId="0" fillId="0" borderId="20" xfId="0" applyBorder="1"/>
    <xf numFmtId="0" fontId="0" fillId="0" borderId="21" xfId="0" applyBorder="1" applyAlignment="1">
      <alignment horizontal="left"/>
    </xf>
    <xf numFmtId="0" fontId="0" fillId="0" borderId="0" xfId="0" applyAlignment="1"/>
    <xf numFmtId="0" fontId="3" fillId="3" borderId="22" xfId="0" applyFont="1" applyFill="1" applyBorder="1" applyAlignment="1">
      <alignment wrapText="1"/>
    </xf>
    <xf numFmtId="0" fontId="3" fillId="3" borderId="23" xfId="0" applyFont="1" applyFill="1" applyBorder="1" applyAlignment="1"/>
    <xf numFmtId="0" fontId="3" fillId="3" borderId="24" xfId="0" applyFont="1" applyFill="1" applyBorder="1" applyAlignment="1"/>
    <xf numFmtId="3" fontId="3" fillId="2" borderId="22" xfId="0" applyNumberFormat="1" applyFont="1" applyFill="1" applyBorder="1" applyAlignment="1">
      <alignment wrapText="1"/>
    </xf>
    <xf numFmtId="164" fontId="3" fillId="2" borderId="25" xfId="1" applyNumberFormat="1" applyFont="1" applyFill="1" applyBorder="1"/>
    <xf numFmtId="164" fontId="3" fillId="2" borderId="23" xfId="1" applyNumberFormat="1" applyFont="1" applyFill="1" applyBorder="1"/>
    <xf numFmtId="3" fontId="3" fillId="2" borderId="26" xfId="0" applyNumberFormat="1" applyFont="1" applyFill="1" applyBorder="1"/>
    <xf numFmtId="0" fontId="3" fillId="2" borderId="24" xfId="0" applyFont="1" applyFill="1" applyBorder="1" applyAlignment="1">
      <alignment horizontal="left"/>
    </xf>
    <xf numFmtId="0" fontId="3" fillId="3" borderId="27" xfId="0" applyFont="1" applyFill="1" applyBorder="1" applyAlignment="1"/>
    <xf numFmtId="0" fontId="3" fillId="3" borderId="28" xfId="0" applyFont="1" applyFill="1" applyBorder="1" applyAlignment="1">
      <alignment horizontal="center" wrapText="1"/>
    </xf>
    <xf numFmtId="0" fontId="4" fillId="3" borderId="25" xfId="0" applyFont="1" applyFill="1" applyBorder="1" applyAlignment="1">
      <alignment horizontal="center" wrapText="1"/>
    </xf>
    <xf numFmtId="0" fontId="4" fillId="3" borderId="23" xfId="0" applyFont="1" applyFill="1" applyBorder="1" applyAlignment="1">
      <alignment horizontal="center" wrapText="1"/>
    </xf>
    <xf numFmtId="0" fontId="3" fillId="3" borderId="26" xfId="0" applyFont="1" applyFill="1" applyBorder="1" applyAlignment="1">
      <alignment horizontal="center" wrapText="1"/>
    </xf>
    <xf numFmtId="0" fontId="3" fillId="3" borderId="29" xfId="0" applyFont="1" applyFill="1" applyBorder="1" applyAlignment="1">
      <alignment horizontal="left" wrapText="1"/>
    </xf>
    <xf numFmtId="0" fontId="3" fillId="2" borderId="30" xfId="0" applyFont="1" applyFill="1" applyBorder="1" applyAlignment="1">
      <alignment horizontal="center" wrapText="1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32" xfId="0" applyFont="1" applyFill="1" applyBorder="1" applyAlignment="1">
      <alignment horizontal="center"/>
    </xf>
    <xf numFmtId="0" fontId="3" fillId="2" borderId="34" xfId="0" applyFont="1" applyFill="1" applyBorder="1" applyAlignment="1">
      <alignment horizontal="center"/>
    </xf>
    <xf numFmtId="0" fontId="3" fillId="2" borderId="35" xfId="0" applyFont="1" applyFill="1" applyBorder="1" applyAlignment="1">
      <alignment horizontal="center"/>
    </xf>
    <xf numFmtId="0" fontId="3" fillId="0" borderId="0" xfId="0" applyFont="1" applyFill="1" applyAlignment="1"/>
    <xf numFmtId="0" fontId="3" fillId="3" borderId="22" xfId="0" applyFont="1" applyFill="1" applyBorder="1" applyAlignment="1">
      <alignment horizontal="center" wrapText="1"/>
    </xf>
    <xf numFmtId="0" fontId="3" fillId="3" borderId="23" xfId="0" applyFont="1" applyFill="1" applyBorder="1" applyAlignment="1">
      <alignment horizontal="center" wrapText="1"/>
    </xf>
    <xf numFmtId="0" fontId="3" fillId="3" borderId="36" xfId="0" applyFont="1" applyFill="1" applyBorder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75"/>
  <sheetViews>
    <sheetView tabSelected="1" zoomScaleNormal="100" zoomScaleSheetLayoutView="55" zoomScalePageLayoutView="55" workbookViewId="0">
      <selection activeCell="F15" sqref="A1:Q35"/>
    </sheetView>
  </sheetViews>
  <sheetFormatPr defaultRowHeight="15"/>
  <cols>
    <col min="1" max="1" width="17.28515625" customWidth="1"/>
    <col min="2" max="16" width="13.7109375" customWidth="1"/>
    <col min="17" max="17" width="13.7109375" style="1" customWidth="1"/>
  </cols>
  <sheetData>
    <row r="1" spans="1:17">
      <c r="A1" t="s">
        <v>30</v>
      </c>
      <c r="Q1"/>
    </row>
    <row r="2" spans="1:17">
      <c r="A2" t="s">
        <v>29</v>
      </c>
      <c r="Q2"/>
    </row>
    <row r="3" spans="1:17" s="34" customFormat="1" ht="15.75" thickBot="1">
      <c r="A3" s="57" t="s">
        <v>28</v>
      </c>
      <c r="B3"/>
      <c r="C3"/>
      <c r="D3"/>
      <c r="E3"/>
      <c r="Q3" s="1"/>
    </row>
    <row r="4" spans="1:17" ht="30">
      <c r="A4" s="56"/>
      <c r="B4" s="54" t="s">
        <v>23</v>
      </c>
      <c r="C4" s="54"/>
      <c r="D4" s="54"/>
      <c r="E4" s="54" t="s">
        <v>22</v>
      </c>
      <c r="F4" s="54"/>
      <c r="G4" s="54"/>
      <c r="H4" s="54" t="s">
        <v>21</v>
      </c>
      <c r="I4" s="54"/>
      <c r="J4" s="54"/>
      <c r="K4" s="54" t="s">
        <v>20</v>
      </c>
      <c r="L4" s="54"/>
      <c r="M4" s="53"/>
      <c r="N4" s="52" t="s">
        <v>19</v>
      </c>
      <c r="O4" s="51"/>
      <c r="P4" s="50"/>
      <c r="Q4" s="49" t="s">
        <v>27</v>
      </c>
    </row>
    <row r="5" spans="1:17" s="1" customFormat="1" ht="45">
      <c r="A5" s="60" t="s">
        <v>17</v>
      </c>
      <c r="B5" s="47" t="s">
        <v>26</v>
      </c>
      <c r="C5" s="46" t="s">
        <v>15</v>
      </c>
      <c r="D5" s="45" t="s">
        <v>25</v>
      </c>
      <c r="E5" s="47" t="s">
        <v>26</v>
      </c>
      <c r="F5" s="46" t="s">
        <v>15</v>
      </c>
      <c r="G5" s="45" t="s">
        <v>25</v>
      </c>
      <c r="H5" s="47" t="s">
        <v>26</v>
      </c>
      <c r="I5" s="46" t="s">
        <v>15</v>
      </c>
      <c r="J5" s="45" t="s">
        <v>25</v>
      </c>
      <c r="K5" s="47" t="s">
        <v>26</v>
      </c>
      <c r="L5" s="46" t="s">
        <v>15</v>
      </c>
      <c r="M5" s="45" t="s">
        <v>25</v>
      </c>
      <c r="N5" s="59" t="s">
        <v>26</v>
      </c>
      <c r="O5" s="46" t="s">
        <v>15</v>
      </c>
      <c r="P5" s="45" t="s">
        <v>25</v>
      </c>
      <c r="Q5" s="58"/>
    </row>
    <row r="6" spans="1:17" s="34" customFormat="1">
      <c r="A6" s="37" t="s">
        <v>13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5"/>
    </row>
    <row r="7" spans="1:17">
      <c r="A7" s="33" t="s">
        <v>10</v>
      </c>
      <c r="B7" s="31">
        <v>22638</v>
      </c>
      <c r="C7" s="30">
        <v>0.65668784265947266</v>
      </c>
      <c r="D7" s="29">
        <v>0.36827458256029683</v>
      </c>
      <c r="E7" s="32">
        <v>1419</v>
      </c>
      <c r="F7" s="30">
        <v>4.1162649029675397E-2</v>
      </c>
      <c r="G7" s="29">
        <v>0.5052854122621564</v>
      </c>
      <c r="H7" s="32">
        <v>367</v>
      </c>
      <c r="I7" s="30">
        <v>1.064601282162852E-2</v>
      </c>
      <c r="J7" s="29">
        <v>0.41144414168937332</v>
      </c>
      <c r="K7" s="32">
        <v>2077</v>
      </c>
      <c r="L7" s="30">
        <v>6.0250050764366313E-2</v>
      </c>
      <c r="M7" s="29">
        <v>0.50890707751564757</v>
      </c>
      <c r="N7" s="31">
        <v>7972</v>
      </c>
      <c r="O7" s="30">
        <v>0.23125344472485712</v>
      </c>
      <c r="P7" s="29">
        <v>0.40052684395383842</v>
      </c>
      <c r="Q7" s="28">
        <v>34473</v>
      </c>
    </row>
    <row r="8" spans="1:17">
      <c r="A8" s="27" t="s">
        <v>9</v>
      </c>
      <c r="B8" s="25">
        <v>77941</v>
      </c>
      <c r="C8" s="24">
        <v>0.65820208588438966</v>
      </c>
      <c r="D8" s="23">
        <v>0.2535379325387152</v>
      </c>
      <c r="E8" s="25">
        <v>6577</v>
      </c>
      <c r="F8" s="24">
        <v>5.5541949921884895E-2</v>
      </c>
      <c r="G8" s="23">
        <v>0.39486087882013077</v>
      </c>
      <c r="H8" s="26">
        <v>1806</v>
      </c>
      <c r="I8" s="24">
        <v>1.5251446185027235E-2</v>
      </c>
      <c r="J8" s="23">
        <v>0.26135105204872644</v>
      </c>
      <c r="K8" s="25">
        <v>8754</v>
      </c>
      <c r="L8" s="24">
        <v>7.392644512941772E-2</v>
      </c>
      <c r="M8" s="23">
        <v>0.3848526387936943</v>
      </c>
      <c r="N8" s="25">
        <v>23337</v>
      </c>
      <c r="O8" s="24">
        <v>0.1970780728792805</v>
      </c>
      <c r="P8" s="23">
        <v>0.33144791532759138</v>
      </c>
      <c r="Q8" s="22">
        <v>118415</v>
      </c>
    </row>
    <row r="9" spans="1:17">
      <c r="A9" s="27" t="s">
        <v>8</v>
      </c>
      <c r="B9" s="25">
        <v>96214</v>
      </c>
      <c r="C9" s="24">
        <v>0.66300984722672052</v>
      </c>
      <c r="D9" s="23">
        <v>0.22565323133847465</v>
      </c>
      <c r="E9" s="25">
        <v>8562</v>
      </c>
      <c r="F9" s="24">
        <v>5.9000668426166469E-2</v>
      </c>
      <c r="G9" s="23">
        <v>0.38121934127540297</v>
      </c>
      <c r="H9" s="26">
        <v>2612</v>
      </c>
      <c r="I9" s="24">
        <v>1.7999269554910866E-2</v>
      </c>
      <c r="J9" s="23">
        <v>0.20903522205206737</v>
      </c>
      <c r="K9" s="25">
        <v>10869</v>
      </c>
      <c r="L9" s="24">
        <v>7.4898185601962555E-2</v>
      </c>
      <c r="M9" s="23">
        <v>0.36949121354310427</v>
      </c>
      <c r="N9" s="25">
        <v>26860</v>
      </c>
      <c r="O9" s="24">
        <v>0.18509202919023959</v>
      </c>
      <c r="P9" s="23">
        <v>0.31176470588235294</v>
      </c>
      <c r="Q9" s="22">
        <v>145117</v>
      </c>
    </row>
    <row r="10" spans="1:17">
      <c r="A10" s="27" t="s">
        <v>7</v>
      </c>
      <c r="B10" s="25">
        <v>78746</v>
      </c>
      <c r="C10" s="24">
        <v>0.67012739449744274</v>
      </c>
      <c r="D10" s="23">
        <v>0.21102024229802149</v>
      </c>
      <c r="E10" s="25">
        <v>6699</v>
      </c>
      <c r="F10" s="24">
        <v>5.700839935664502E-2</v>
      </c>
      <c r="G10" s="23">
        <v>0.38513210927004032</v>
      </c>
      <c r="H10" s="25">
        <v>2469</v>
      </c>
      <c r="I10" s="24">
        <v>2.1011156592261018E-2</v>
      </c>
      <c r="J10" s="23">
        <v>0.1919805589307412</v>
      </c>
      <c r="K10" s="25">
        <v>8085</v>
      </c>
      <c r="L10" s="24">
        <v>6.880324060284744E-2</v>
      </c>
      <c r="M10" s="23">
        <v>0.37687074829931971</v>
      </c>
      <c r="N10" s="25">
        <v>21510</v>
      </c>
      <c r="O10" s="24">
        <v>0.18304980895080378</v>
      </c>
      <c r="P10" s="23">
        <v>0.29827986982798699</v>
      </c>
      <c r="Q10" s="22">
        <v>117509</v>
      </c>
    </row>
    <row r="11" spans="1:17">
      <c r="A11" s="27" t="s">
        <v>6</v>
      </c>
      <c r="B11" s="25">
        <v>70041</v>
      </c>
      <c r="C11" s="24">
        <v>0.68533938688245477</v>
      </c>
      <c r="D11" s="23">
        <v>0.19272997244471096</v>
      </c>
      <c r="E11" s="25">
        <v>4979</v>
      </c>
      <c r="F11" s="24">
        <v>4.871867630798736E-2</v>
      </c>
      <c r="G11" s="23">
        <v>0.3850170717011448</v>
      </c>
      <c r="H11" s="25">
        <v>2575</v>
      </c>
      <c r="I11" s="24">
        <v>2.519594125187135E-2</v>
      </c>
      <c r="J11" s="23">
        <v>0.16582524271844659</v>
      </c>
      <c r="K11" s="25">
        <v>5737</v>
      </c>
      <c r="L11" s="24">
        <v>5.6135578626013954E-2</v>
      </c>
      <c r="M11" s="23">
        <v>0.35593515774795187</v>
      </c>
      <c r="N11" s="25">
        <v>18867</v>
      </c>
      <c r="O11" s="24">
        <v>0.18461041693167252</v>
      </c>
      <c r="P11" s="23">
        <v>0.26988922457200404</v>
      </c>
      <c r="Q11" s="22">
        <v>102199</v>
      </c>
    </row>
    <row r="12" spans="1:17">
      <c r="A12" s="27" t="s">
        <v>5</v>
      </c>
      <c r="B12" s="25">
        <v>32943</v>
      </c>
      <c r="C12" s="24">
        <v>0.71761861194615084</v>
      </c>
      <c r="D12" s="23">
        <v>0.16407127462586893</v>
      </c>
      <c r="E12" s="26">
        <v>1736</v>
      </c>
      <c r="F12" s="24">
        <v>3.7816407441293075E-2</v>
      </c>
      <c r="G12" s="23">
        <v>0.37903225806451613</v>
      </c>
      <c r="H12" s="26">
        <v>1298</v>
      </c>
      <c r="I12" s="24">
        <v>2.827517100161199E-2</v>
      </c>
      <c r="J12" s="23">
        <v>0.1440677966101695</v>
      </c>
      <c r="K12" s="26">
        <v>1968</v>
      </c>
      <c r="L12" s="24">
        <v>4.2870213044046528E-2</v>
      </c>
      <c r="M12" s="23">
        <v>0.3516260162601626</v>
      </c>
      <c r="N12" s="25">
        <v>7961</v>
      </c>
      <c r="O12" s="24">
        <v>0.17341959656689757</v>
      </c>
      <c r="P12" s="23">
        <v>0.24218063057404848</v>
      </c>
      <c r="Q12" s="22">
        <v>45906</v>
      </c>
    </row>
    <row r="13" spans="1:17">
      <c r="A13" s="27" t="s">
        <v>4</v>
      </c>
      <c r="B13" s="25">
        <v>52241</v>
      </c>
      <c r="C13" s="24">
        <v>0.7255996777643513</v>
      </c>
      <c r="D13" s="23">
        <v>0.16094638310905227</v>
      </c>
      <c r="E13" s="26">
        <v>1571</v>
      </c>
      <c r="F13" s="24">
        <v>2.1820353625845522E-2</v>
      </c>
      <c r="G13" s="23">
        <v>0.35646085295989816</v>
      </c>
      <c r="H13" s="25">
        <v>2430</v>
      </c>
      <c r="I13" s="24">
        <v>3.3751406308596195E-2</v>
      </c>
      <c r="J13" s="23">
        <v>0.13580246913580246</v>
      </c>
      <c r="K13" s="26">
        <v>2170</v>
      </c>
      <c r="L13" s="24">
        <v>3.0140144728252567E-2</v>
      </c>
      <c r="M13" s="23">
        <v>0.34285714285714286</v>
      </c>
      <c r="N13" s="25">
        <v>13585</v>
      </c>
      <c r="O13" s="24">
        <v>0.18868841757295443</v>
      </c>
      <c r="P13" s="23">
        <v>0.21361796098638203</v>
      </c>
      <c r="Q13" s="22">
        <v>71997</v>
      </c>
    </row>
    <row r="14" spans="1:17">
      <c r="A14" s="21" t="s">
        <v>3</v>
      </c>
      <c r="B14" s="19">
        <v>16895</v>
      </c>
      <c r="C14" s="18">
        <v>0.63372093023255816</v>
      </c>
      <c r="D14" s="17">
        <v>0.20952944658182895</v>
      </c>
      <c r="E14" s="20">
        <v>1185</v>
      </c>
      <c r="F14" s="18">
        <v>4.4448612153038261E-2</v>
      </c>
      <c r="G14" s="17">
        <v>0.33248945147679326</v>
      </c>
      <c r="H14" s="20">
        <v>563</v>
      </c>
      <c r="I14" s="18">
        <v>2.1117779444861217E-2</v>
      </c>
      <c r="J14" s="17">
        <v>0.24689165186500889</v>
      </c>
      <c r="K14" s="20">
        <v>1981</v>
      </c>
      <c r="L14" s="18">
        <v>7.430607651912978E-2</v>
      </c>
      <c r="M14" s="17">
        <v>0.33467945482079758</v>
      </c>
      <c r="N14" s="19">
        <v>6036</v>
      </c>
      <c r="O14" s="18">
        <v>0.2264066016504126</v>
      </c>
      <c r="P14" s="17">
        <v>0.29274353876739562</v>
      </c>
      <c r="Q14" s="16">
        <v>26660</v>
      </c>
    </row>
    <row r="15" spans="1:17">
      <c r="A15" s="42" t="s">
        <v>2</v>
      </c>
      <c r="B15" s="41">
        <v>447659</v>
      </c>
      <c r="C15" s="40">
        <v>0.67594024243668804</v>
      </c>
      <c r="D15" s="39">
        <v>0.21730379596970015</v>
      </c>
      <c r="E15" s="41">
        <v>32728</v>
      </c>
      <c r="F15" s="40">
        <v>4.9417463414044897E-2</v>
      </c>
      <c r="G15" s="39">
        <v>0.38764971889513566</v>
      </c>
      <c r="H15" s="41">
        <v>14120</v>
      </c>
      <c r="I15" s="40">
        <v>2.1320416261498228E-2</v>
      </c>
      <c r="J15" s="39">
        <v>0.19305949008498582</v>
      </c>
      <c r="K15" s="41">
        <v>41641</v>
      </c>
      <c r="L15" s="40">
        <v>6.2875598692992044E-2</v>
      </c>
      <c r="M15" s="39">
        <v>0.37535121634927116</v>
      </c>
      <c r="N15" s="41">
        <v>126128</v>
      </c>
      <c r="O15" s="40">
        <v>0.1904462791947768</v>
      </c>
      <c r="P15" s="39">
        <v>0.29657966510211847</v>
      </c>
      <c r="Q15" s="38">
        <v>662276</v>
      </c>
    </row>
    <row r="16" spans="1:17" s="34" customFormat="1">
      <c r="A16" s="37" t="s">
        <v>12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5"/>
    </row>
    <row r="17" spans="1:17">
      <c r="A17" s="33" t="s">
        <v>10</v>
      </c>
      <c r="B17" s="31">
        <v>5643</v>
      </c>
      <c r="C17" s="30">
        <v>0.73323804573804574</v>
      </c>
      <c r="D17" s="29">
        <v>0.31525784157363107</v>
      </c>
      <c r="E17" s="32">
        <v>368</v>
      </c>
      <c r="F17" s="30">
        <v>4.781704781704782E-2</v>
      </c>
      <c r="G17" s="29">
        <v>0.4266304347826087</v>
      </c>
      <c r="H17" s="32">
        <v>164</v>
      </c>
      <c r="I17" s="30">
        <v>2.1309771309771311E-2</v>
      </c>
      <c r="J17" s="29">
        <v>0.29878048780487804</v>
      </c>
      <c r="K17" s="32">
        <v>584</v>
      </c>
      <c r="L17" s="30">
        <v>7.5883575883575888E-2</v>
      </c>
      <c r="M17" s="29">
        <v>0.41952054794520549</v>
      </c>
      <c r="N17" s="31">
        <v>937</v>
      </c>
      <c r="O17" s="30">
        <v>0.12175155925155925</v>
      </c>
      <c r="P17" s="29">
        <v>0.4247598719316969</v>
      </c>
      <c r="Q17" s="28">
        <v>7696</v>
      </c>
    </row>
    <row r="18" spans="1:17">
      <c r="A18" s="27" t="s">
        <v>9</v>
      </c>
      <c r="B18" s="25">
        <v>25114</v>
      </c>
      <c r="C18" s="24">
        <v>0.70979594143914981</v>
      </c>
      <c r="D18" s="23">
        <v>0.14963765230548698</v>
      </c>
      <c r="E18" s="25">
        <v>2141</v>
      </c>
      <c r="F18" s="24">
        <v>6.0510994290882372E-2</v>
      </c>
      <c r="G18" s="23">
        <v>0.26950023353573099</v>
      </c>
      <c r="H18" s="26">
        <v>967</v>
      </c>
      <c r="I18" s="24">
        <v>2.7330280933808151E-2</v>
      </c>
      <c r="J18" s="23">
        <v>0.13753877973112719</v>
      </c>
      <c r="K18" s="25">
        <v>3266</v>
      </c>
      <c r="L18" s="24">
        <v>9.2306822678197953E-2</v>
      </c>
      <c r="M18" s="23">
        <v>0.23759951010410288</v>
      </c>
      <c r="N18" s="25">
        <v>3894</v>
      </c>
      <c r="O18" s="24">
        <v>0.11005596065796168</v>
      </c>
      <c r="P18" s="23">
        <v>0.24601951720595788</v>
      </c>
      <c r="Q18" s="22">
        <v>35382</v>
      </c>
    </row>
    <row r="19" spans="1:17">
      <c r="A19" s="27" t="s">
        <v>8</v>
      </c>
      <c r="B19" s="25">
        <v>31906</v>
      </c>
      <c r="C19" s="24">
        <v>0.70313154241135378</v>
      </c>
      <c r="D19" s="23">
        <v>0.11687456904657431</v>
      </c>
      <c r="E19" s="25">
        <v>2917</v>
      </c>
      <c r="F19" s="24">
        <v>6.4283667937501371E-2</v>
      </c>
      <c r="G19" s="23">
        <v>0.2646554679465204</v>
      </c>
      <c r="H19" s="26">
        <v>1465</v>
      </c>
      <c r="I19" s="24">
        <v>3.2285078343654273E-2</v>
      </c>
      <c r="J19" s="23">
        <v>0.13378839590443686</v>
      </c>
      <c r="K19" s="25">
        <v>4035</v>
      </c>
      <c r="L19" s="24">
        <v>8.8921700420918084E-2</v>
      </c>
      <c r="M19" s="23">
        <v>0.25278810408921931</v>
      </c>
      <c r="N19" s="25">
        <v>5054</v>
      </c>
      <c r="O19" s="24">
        <v>0.1113780108865725</v>
      </c>
      <c r="P19" s="23">
        <v>0.19885239414325287</v>
      </c>
      <c r="Q19" s="22">
        <v>45377</v>
      </c>
    </row>
    <row r="20" spans="1:17">
      <c r="A20" s="27" t="s">
        <v>7</v>
      </c>
      <c r="B20" s="25">
        <v>25609</v>
      </c>
      <c r="C20" s="24">
        <v>0.70042667250150425</v>
      </c>
      <c r="D20" s="23">
        <v>0.10242492873599125</v>
      </c>
      <c r="E20" s="25">
        <v>2278</v>
      </c>
      <c r="F20" s="24">
        <v>6.2305125540178329E-2</v>
      </c>
      <c r="G20" s="23">
        <v>0.29411764705882354</v>
      </c>
      <c r="H20" s="25">
        <v>1424</v>
      </c>
      <c r="I20" s="24">
        <v>3.8947541162956074E-2</v>
      </c>
      <c r="J20" s="23">
        <v>0.11306179775280899</v>
      </c>
      <c r="K20" s="25">
        <v>2801</v>
      </c>
      <c r="L20" s="24">
        <v>7.6609594661123576E-2</v>
      </c>
      <c r="M20" s="23">
        <v>0.28775437343805782</v>
      </c>
      <c r="N20" s="25">
        <v>4450</v>
      </c>
      <c r="O20" s="24">
        <v>0.12171106613423774</v>
      </c>
      <c r="P20" s="23">
        <v>0.19348314606741573</v>
      </c>
      <c r="Q20" s="22">
        <v>36562</v>
      </c>
    </row>
    <row r="21" spans="1:17">
      <c r="A21" s="27" t="s">
        <v>6</v>
      </c>
      <c r="B21" s="25">
        <v>23740</v>
      </c>
      <c r="C21" s="24">
        <v>0.71611716086995869</v>
      </c>
      <c r="D21" s="23">
        <v>8.9090143218197138E-2</v>
      </c>
      <c r="E21" s="25">
        <v>1668</v>
      </c>
      <c r="F21" s="24">
        <v>5.0315224276794066E-2</v>
      </c>
      <c r="G21" s="23">
        <v>0.30635491606714627</v>
      </c>
      <c r="H21" s="25">
        <v>1446</v>
      </c>
      <c r="I21" s="24">
        <v>4.3618593707580464E-2</v>
      </c>
      <c r="J21" s="23">
        <v>0.10304287690179806</v>
      </c>
      <c r="K21" s="25">
        <v>1959</v>
      </c>
      <c r="L21" s="24">
        <v>5.9093240022925403E-2</v>
      </c>
      <c r="M21" s="23">
        <v>0.2899438489025013</v>
      </c>
      <c r="N21" s="25">
        <v>4338</v>
      </c>
      <c r="O21" s="24">
        <v>0.1308557811227414</v>
      </c>
      <c r="P21" s="23">
        <v>0.15421853388658369</v>
      </c>
      <c r="Q21" s="22">
        <v>33151</v>
      </c>
    </row>
    <row r="22" spans="1:17">
      <c r="A22" s="27" t="s">
        <v>5</v>
      </c>
      <c r="B22" s="25">
        <v>12135</v>
      </c>
      <c r="C22" s="24">
        <v>0.74292886004652869</v>
      </c>
      <c r="D22" s="23">
        <v>7.9357231149567373E-2</v>
      </c>
      <c r="E22" s="26">
        <v>537</v>
      </c>
      <c r="F22" s="24">
        <v>3.2876209134321051E-2</v>
      </c>
      <c r="G22" s="23">
        <v>0.28305400372439476</v>
      </c>
      <c r="H22" s="26">
        <v>777</v>
      </c>
      <c r="I22" s="24">
        <v>4.7569486959715933E-2</v>
      </c>
      <c r="J22" s="23">
        <v>7.5933075933075939E-2</v>
      </c>
      <c r="K22" s="26">
        <v>682</v>
      </c>
      <c r="L22" s="24">
        <v>4.1753397820497119E-2</v>
      </c>
      <c r="M22" s="23">
        <v>0.26979472140762462</v>
      </c>
      <c r="N22" s="25">
        <v>2203</v>
      </c>
      <c r="O22" s="24">
        <v>0.13487204603893718</v>
      </c>
      <c r="P22" s="23">
        <v>0.14707217430776215</v>
      </c>
      <c r="Q22" s="22">
        <v>16334</v>
      </c>
    </row>
    <row r="23" spans="1:17">
      <c r="A23" s="27" t="s">
        <v>4</v>
      </c>
      <c r="B23" s="25">
        <v>22420</v>
      </c>
      <c r="C23" s="24">
        <v>0.74327012332581888</v>
      </c>
      <c r="D23" s="23">
        <v>9.0499553969669938E-2</v>
      </c>
      <c r="E23" s="26">
        <v>541</v>
      </c>
      <c r="F23" s="24">
        <v>1.7935287097201963E-2</v>
      </c>
      <c r="G23" s="23">
        <v>0.2735674676524954</v>
      </c>
      <c r="H23" s="25">
        <v>1477</v>
      </c>
      <c r="I23" s="24">
        <v>4.8965654422490387E-2</v>
      </c>
      <c r="J23" s="23">
        <v>8.8016249153689913E-2</v>
      </c>
      <c r="K23" s="26">
        <v>818</v>
      </c>
      <c r="L23" s="24">
        <v>2.7118419307784112E-2</v>
      </c>
      <c r="M23" s="23">
        <v>0.24205378973105135</v>
      </c>
      <c r="N23" s="25">
        <v>4908</v>
      </c>
      <c r="O23" s="24">
        <v>0.16271051584670468</v>
      </c>
      <c r="P23" s="23">
        <v>0.11552567237163815</v>
      </c>
      <c r="Q23" s="22">
        <v>30164</v>
      </c>
    </row>
    <row r="24" spans="1:17">
      <c r="A24" s="21" t="s">
        <v>3</v>
      </c>
      <c r="B24" s="19">
        <v>4759</v>
      </c>
      <c r="C24" s="18">
        <v>0.66152349179872116</v>
      </c>
      <c r="D24" s="17">
        <v>0.16936331162008825</v>
      </c>
      <c r="E24" s="20">
        <v>386</v>
      </c>
      <c r="F24" s="18">
        <v>5.3655824298026136E-2</v>
      </c>
      <c r="G24" s="17">
        <v>0.36010362694300518</v>
      </c>
      <c r="H24" s="20">
        <v>258</v>
      </c>
      <c r="I24" s="18">
        <v>3.5863219349457881E-2</v>
      </c>
      <c r="J24" s="17">
        <v>0.2441860465116279</v>
      </c>
      <c r="K24" s="20">
        <v>629</v>
      </c>
      <c r="L24" s="18">
        <v>8.7433972755073669E-2</v>
      </c>
      <c r="M24" s="17">
        <v>0.35930047694753575</v>
      </c>
      <c r="N24" s="19">
        <v>1162</v>
      </c>
      <c r="O24" s="18">
        <v>0.16152349179872116</v>
      </c>
      <c r="P24" s="17">
        <v>0.24010327022375216</v>
      </c>
      <c r="Q24" s="16">
        <v>7194</v>
      </c>
    </row>
    <row r="25" spans="1:17">
      <c r="A25" s="42" t="s">
        <v>2</v>
      </c>
      <c r="B25" s="41">
        <v>151326</v>
      </c>
      <c r="C25" s="40">
        <v>0.71427357689039928</v>
      </c>
      <c r="D25" s="39">
        <v>0.11764006185321756</v>
      </c>
      <c r="E25" s="41">
        <v>10836</v>
      </c>
      <c r="F25" s="40">
        <v>5.1146983857264232E-2</v>
      </c>
      <c r="G25" s="39">
        <v>0.28848283499446292</v>
      </c>
      <c r="H25" s="41">
        <v>7978</v>
      </c>
      <c r="I25" s="40">
        <v>3.7656943264419901E-2</v>
      </c>
      <c r="J25" s="39">
        <v>0.11782401604412134</v>
      </c>
      <c r="K25" s="41">
        <v>14774</v>
      </c>
      <c r="L25" s="40">
        <v>6.9734730482394036E-2</v>
      </c>
      <c r="M25" s="39">
        <v>0.27230269392175444</v>
      </c>
      <c r="N25" s="41">
        <v>26946</v>
      </c>
      <c r="O25" s="40">
        <v>0.12718776550552252</v>
      </c>
      <c r="P25" s="39">
        <v>0.18782008461367178</v>
      </c>
      <c r="Q25" s="38">
        <v>211860</v>
      </c>
    </row>
    <row r="26" spans="1:17" s="34" customFormat="1">
      <c r="A26" s="37" t="s">
        <v>11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5"/>
    </row>
    <row r="27" spans="1:17">
      <c r="A27" s="33" t="s">
        <v>10</v>
      </c>
      <c r="B27" s="31">
        <v>14317</v>
      </c>
      <c r="C27" s="30">
        <v>0.61288527397260273</v>
      </c>
      <c r="D27" s="29">
        <v>0.38869874973807361</v>
      </c>
      <c r="E27" s="32">
        <v>906</v>
      </c>
      <c r="F27" s="30">
        <v>3.8784246575342463E-2</v>
      </c>
      <c r="G27" s="29">
        <v>0.5342163355408388</v>
      </c>
      <c r="H27" s="32">
        <v>166</v>
      </c>
      <c r="I27" s="30">
        <v>7.1061643835616441E-3</v>
      </c>
      <c r="J27" s="29">
        <v>0.51204819277108438</v>
      </c>
      <c r="K27" s="32">
        <v>1378</v>
      </c>
      <c r="L27" s="30">
        <v>5.8989726027397257E-2</v>
      </c>
      <c r="M27" s="29">
        <v>0.53628447024673442</v>
      </c>
      <c r="N27" s="31">
        <v>6593</v>
      </c>
      <c r="O27" s="30">
        <v>0.28223458904109588</v>
      </c>
      <c r="P27" s="29">
        <v>0.39511603215531627</v>
      </c>
      <c r="Q27" s="28">
        <v>23360</v>
      </c>
    </row>
    <row r="28" spans="1:17">
      <c r="A28" s="27" t="s">
        <v>9</v>
      </c>
      <c r="B28" s="25">
        <v>47161</v>
      </c>
      <c r="C28" s="24">
        <v>0.62369075327972912</v>
      </c>
      <c r="D28" s="23">
        <v>0.30713937363499499</v>
      </c>
      <c r="E28" s="25">
        <v>4076</v>
      </c>
      <c r="F28" s="24">
        <v>5.3903935674989419E-2</v>
      </c>
      <c r="G28" s="23">
        <v>0.45215897939156036</v>
      </c>
      <c r="H28" s="26">
        <v>749</v>
      </c>
      <c r="I28" s="24">
        <v>9.9053110452814227E-3</v>
      </c>
      <c r="J28" s="23">
        <v>0.40453938584779708</v>
      </c>
      <c r="K28" s="25">
        <v>5086</v>
      </c>
      <c r="L28" s="24">
        <v>6.7260897164621247E-2</v>
      </c>
      <c r="M28" s="23">
        <v>0.47325992921745969</v>
      </c>
      <c r="N28" s="25">
        <v>18544</v>
      </c>
      <c r="O28" s="24">
        <v>0.24523910283537875</v>
      </c>
      <c r="P28" s="23">
        <v>0.35046376186367556</v>
      </c>
      <c r="Q28" s="22">
        <v>75616</v>
      </c>
    </row>
    <row r="29" spans="1:17">
      <c r="A29" s="27" t="s">
        <v>8</v>
      </c>
      <c r="B29" s="25">
        <v>58826</v>
      </c>
      <c r="C29" s="24">
        <v>0.6361974801276159</v>
      </c>
      <c r="D29" s="23">
        <v>0.28450005099785808</v>
      </c>
      <c r="E29" s="25">
        <v>5247</v>
      </c>
      <c r="F29" s="24">
        <v>5.6745795706483533E-2</v>
      </c>
      <c r="G29" s="23">
        <v>0.43853630646083475</v>
      </c>
      <c r="H29" s="26">
        <v>1052</v>
      </c>
      <c r="I29" s="24">
        <v>1.1377277888930946E-2</v>
      </c>
      <c r="J29" s="23">
        <v>0.30133079847908745</v>
      </c>
      <c r="K29" s="25">
        <v>6418</v>
      </c>
      <c r="L29" s="24">
        <v>6.9410047044827769E-2</v>
      </c>
      <c r="M29" s="23">
        <v>0.43751947647242134</v>
      </c>
      <c r="N29" s="25">
        <v>20922</v>
      </c>
      <c r="O29" s="24">
        <v>0.2262693992321419</v>
      </c>
      <c r="P29" s="23">
        <v>0.33997705764267278</v>
      </c>
      <c r="Q29" s="22">
        <v>92465</v>
      </c>
    </row>
    <row r="30" spans="1:17">
      <c r="A30" s="27" t="s">
        <v>7</v>
      </c>
      <c r="B30" s="25">
        <v>48998</v>
      </c>
      <c r="C30" s="24">
        <v>0.64867083245075197</v>
      </c>
      <c r="D30" s="23">
        <v>0.26839871015143474</v>
      </c>
      <c r="E30" s="25">
        <v>4114</v>
      </c>
      <c r="F30" s="24">
        <v>5.4464096589705573E-2</v>
      </c>
      <c r="G30" s="23">
        <v>0.43145357316480309</v>
      </c>
      <c r="H30" s="25">
        <v>993</v>
      </c>
      <c r="I30" s="24">
        <v>1.3146049565769964E-2</v>
      </c>
      <c r="J30" s="23">
        <v>0.29707955689828802</v>
      </c>
      <c r="K30" s="25">
        <v>5011</v>
      </c>
      <c r="L30" s="24">
        <v>6.6339228976911677E-2</v>
      </c>
      <c r="M30" s="23">
        <v>0.42426661345040911</v>
      </c>
      <c r="N30" s="25">
        <v>16420</v>
      </c>
      <c r="O30" s="24">
        <v>0.21737979241686084</v>
      </c>
      <c r="P30" s="23">
        <v>0.32807551766138854</v>
      </c>
      <c r="Q30" s="22">
        <v>75536</v>
      </c>
    </row>
    <row r="31" spans="1:17">
      <c r="A31" s="27" t="s">
        <v>6</v>
      </c>
      <c r="B31" s="25">
        <v>42771</v>
      </c>
      <c r="C31" s="24">
        <v>0.6622538089929394</v>
      </c>
      <c r="D31" s="23">
        <v>0.24993570409857147</v>
      </c>
      <c r="E31" s="25">
        <v>3136</v>
      </c>
      <c r="F31" s="24">
        <v>4.8556918122135515E-2</v>
      </c>
      <c r="G31" s="23">
        <v>0.4263392857142857</v>
      </c>
      <c r="H31" s="25">
        <v>1078</v>
      </c>
      <c r="I31" s="24">
        <v>1.6691440604484083E-2</v>
      </c>
      <c r="J31" s="23">
        <v>0.23933209647495363</v>
      </c>
      <c r="K31" s="25">
        <v>3618</v>
      </c>
      <c r="L31" s="24">
        <v>5.6020066889632104E-2</v>
      </c>
      <c r="M31" s="23">
        <v>0.39165284687672747</v>
      </c>
      <c r="N31" s="25">
        <v>13981</v>
      </c>
      <c r="O31" s="24">
        <v>0.21647776539080887</v>
      </c>
      <c r="P31" s="23">
        <v>0.30720263214362348</v>
      </c>
      <c r="Q31" s="22">
        <v>64584</v>
      </c>
    </row>
    <row r="32" spans="1:17">
      <c r="A32" s="27" t="s">
        <v>5</v>
      </c>
      <c r="B32" s="25">
        <v>19245</v>
      </c>
      <c r="C32" s="24">
        <v>0.69811731417999778</v>
      </c>
      <c r="D32" s="23">
        <v>0.21704338789295921</v>
      </c>
      <c r="E32" s="26">
        <v>1120</v>
      </c>
      <c r="F32" s="24">
        <v>4.0628287445133672E-2</v>
      </c>
      <c r="G32" s="23">
        <v>0.41875000000000001</v>
      </c>
      <c r="H32" s="26">
        <v>500</v>
      </c>
      <c r="I32" s="24">
        <v>1.813762832372039E-2</v>
      </c>
      <c r="J32" s="23">
        <v>0.246</v>
      </c>
      <c r="K32" s="26">
        <v>1218</v>
      </c>
      <c r="L32" s="24">
        <v>4.4183262596582867E-2</v>
      </c>
      <c r="M32" s="23">
        <v>0.39737274220032842</v>
      </c>
      <c r="N32" s="25">
        <v>5484</v>
      </c>
      <c r="O32" s="24">
        <v>0.19893350745456523</v>
      </c>
      <c r="P32" s="23">
        <v>0.27935813274981763</v>
      </c>
      <c r="Q32" s="22">
        <v>27567</v>
      </c>
    </row>
    <row r="33" spans="1:17">
      <c r="A33" s="27" t="s">
        <v>4</v>
      </c>
      <c r="B33" s="25">
        <v>27773</v>
      </c>
      <c r="C33" s="24">
        <v>0.70835033666598657</v>
      </c>
      <c r="D33" s="23">
        <v>0.21726136895546033</v>
      </c>
      <c r="E33" s="26">
        <v>967</v>
      </c>
      <c r="F33" s="24">
        <v>2.466333401346664E-2</v>
      </c>
      <c r="G33" s="23">
        <v>0.39710444674250256</v>
      </c>
      <c r="H33" s="25">
        <v>898</v>
      </c>
      <c r="I33" s="24">
        <v>2.2903489083860435E-2</v>
      </c>
      <c r="J33" s="23">
        <v>0.21492204899777284</v>
      </c>
      <c r="K33" s="26">
        <v>1293</v>
      </c>
      <c r="L33" s="24">
        <v>3.2977963680881454E-2</v>
      </c>
      <c r="M33" s="23">
        <v>0.40835266821345706</v>
      </c>
      <c r="N33" s="25">
        <v>8277</v>
      </c>
      <c r="O33" s="24">
        <v>0.21110487655580493</v>
      </c>
      <c r="P33" s="23">
        <v>0.269904554790383</v>
      </c>
      <c r="Q33" s="22">
        <v>39208</v>
      </c>
    </row>
    <row r="34" spans="1:17">
      <c r="A34" s="21" t="s">
        <v>3</v>
      </c>
      <c r="B34" s="19">
        <v>11489</v>
      </c>
      <c r="C34" s="18">
        <v>0.61921957529373717</v>
      </c>
      <c r="D34" s="17">
        <v>0.22491078422839236</v>
      </c>
      <c r="E34" s="20">
        <v>778</v>
      </c>
      <c r="F34" s="18">
        <v>4.193165894146815E-2</v>
      </c>
      <c r="G34" s="17">
        <v>0.31876606683804626</v>
      </c>
      <c r="H34" s="20">
        <v>297</v>
      </c>
      <c r="I34" s="18">
        <v>1.6007329955804679E-2</v>
      </c>
      <c r="J34" s="17">
        <v>0.24242424242424243</v>
      </c>
      <c r="K34" s="20">
        <v>1310</v>
      </c>
      <c r="L34" s="18">
        <v>7.0604721353885957E-2</v>
      </c>
      <c r="M34" s="17">
        <v>0.31908396946564888</v>
      </c>
      <c r="N34" s="19">
        <v>4680</v>
      </c>
      <c r="O34" s="18">
        <v>0.25223671445510404</v>
      </c>
      <c r="P34" s="17">
        <v>0.29978632478632478</v>
      </c>
      <c r="Q34" s="16">
        <v>18554</v>
      </c>
    </row>
    <row r="35" spans="1:17">
      <c r="A35" s="42" t="s">
        <v>2</v>
      </c>
      <c r="B35" s="41">
        <v>270580</v>
      </c>
      <c r="C35" s="40">
        <v>0.6490441123557773</v>
      </c>
      <c r="D35" s="39">
        <v>0.27135043240446449</v>
      </c>
      <c r="E35" s="41">
        <v>20344</v>
      </c>
      <c r="F35" s="40">
        <v>4.8799443498284918E-2</v>
      </c>
      <c r="G35" s="39">
        <v>0.43457530475815964</v>
      </c>
      <c r="H35" s="41">
        <v>5733</v>
      </c>
      <c r="I35" s="40">
        <v>1.3751829019645469E-2</v>
      </c>
      <c r="J35" s="39">
        <v>0.28710971568114424</v>
      </c>
      <c r="K35" s="41">
        <v>25332</v>
      </c>
      <c r="L35" s="40">
        <v>6.0764230372520329E-2</v>
      </c>
      <c r="M35" s="39">
        <v>0.43135165008684667</v>
      </c>
      <c r="N35" s="41">
        <v>94901</v>
      </c>
      <c r="O35" s="40">
        <v>0.22764038475377199</v>
      </c>
      <c r="P35" s="39">
        <v>0.32737273579835829</v>
      </c>
      <c r="Q35" s="38">
        <v>416890</v>
      </c>
    </row>
    <row r="37" spans="1:17" ht="15.75" thickBot="1">
      <c r="A37" s="57" t="s">
        <v>24</v>
      </c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</row>
    <row r="38" spans="1:17" ht="30">
      <c r="A38" s="56"/>
      <c r="B38" s="55" t="s">
        <v>23</v>
      </c>
      <c r="C38" s="55"/>
      <c r="D38" s="55"/>
      <c r="E38" s="54" t="s">
        <v>22</v>
      </c>
      <c r="F38" s="54"/>
      <c r="G38" s="54"/>
      <c r="H38" s="54" t="s">
        <v>21</v>
      </c>
      <c r="I38" s="54"/>
      <c r="J38" s="54"/>
      <c r="K38" s="54" t="s">
        <v>20</v>
      </c>
      <c r="L38" s="54"/>
      <c r="M38" s="53"/>
      <c r="N38" s="52" t="s">
        <v>19</v>
      </c>
      <c r="O38" s="51"/>
      <c r="P38" s="50"/>
      <c r="Q38" s="49" t="s">
        <v>18</v>
      </c>
    </row>
    <row r="39" spans="1:17" s="1" customFormat="1" ht="60" customHeight="1">
      <c r="A39" s="48" t="s">
        <v>17</v>
      </c>
      <c r="B39" s="47" t="s">
        <v>16</v>
      </c>
      <c r="C39" s="46" t="s">
        <v>15</v>
      </c>
      <c r="D39" s="45" t="s">
        <v>14</v>
      </c>
      <c r="E39" s="47" t="s">
        <v>16</v>
      </c>
      <c r="F39" s="46" t="s">
        <v>15</v>
      </c>
      <c r="G39" s="45" t="s">
        <v>14</v>
      </c>
      <c r="H39" s="47" t="s">
        <v>16</v>
      </c>
      <c r="I39" s="46" t="s">
        <v>15</v>
      </c>
      <c r="J39" s="45" t="s">
        <v>14</v>
      </c>
      <c r="K39" s="47" t="s">
        <v>16</v>
      </c>
      <c r="L39" s="46" t="s">
        <v>15</v>
      </c>
      <c r="M39" s="45" t="s">
        <v>14</v>
      </c>
      <c r="N39" s="47" t="s">
        <v>16</v>
      </c>
      <c r="O39" s="46" t="s">
        <v>15</v>
      </c>
      <c r="P39" s="45" t="s">
        <v>14</v>
      </c>
      <c r="Q39" s="44"/>
    </row>
    <row r="40" spans="1:17" s="34" customFormat="1">
      <c r="A40" s="37" t="s">
        <v>13</v>
      </c>
      <c r="B40" s="43"/>
      <c r="C40" s="43"/>
      <c r="D40" s="43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5"/>
    </row>
    <row r="41" spans="1:17">
      <c r="A41" s="33" t="s">
        <v>10</v>
      </c>
      <c r="B41" s="31">
        <v>9702</v>
      </c>
      <c r="C41" s="30">
        <f>B41/Q41</f>
        <v>0.79492011470708723</v>
      </c>
      <c r="D41" s="29">
        <v>0.19635126777983922</v>
      </c>
      <c r="E41" s="32">
        <v>375</v>
      </c>
      <c r="F41" s="30">
        <f>E41/Q41</f>
        <v>3.0725112658746414E-2</v>
      </c>
      <c r="G41" s="29">
        <v>0.26400000000000001</v>
      </c>
      <c r="H41" s="32">
        <v>146</v>
      </c>
      <c r="I41" s="30">
        <f>H41/Q41</f>
        <v>1.1962310528471938E-2</v>
      </c>
      <c r="J41" s="29">
        <v>8.9041095890410954E-2</v>
      </c>
      <c r="K41" s="32">
        <v>530</v>
      </c>
      <c r="L41" s="30">
        <f>K41/Q41</f>
        <v>4.3424825891028265E-2</v>
      </c>
      <c r="M41" s="29">
        <v>0.19433962264150945</v>
      </c>
      <c r="N41" s="31">
        <v>1452</v>
      </c>
      <c r="O41" s="30">
        <f>N41/Q41</f>
        <v>0.11896763621466612</v>
      </c>
      <c r="P41" s="29">
        <v>0.284435261707989</v>
      </c>
      <c r="Q41" s="28">
        <f>B41+E41+H41+K41+N41</f>
        <v>12205</v>
      </c>
    </row>
    <row r="42" spans="1:17">
      <c r="A42" s="27" t="s">
        <v>9</v>
      </c>
      <c r="B42" s="25">
        <v>42366</v>
      </c>
      <c r="C42" s="24">
        <f>B42/Q42</f>
        <v>0.75275847977114829</v>
      </c>
      <c r="D42" s="23">
        <v>0.14275598357173205</v>
      </c>
      <c r="E42" s="25">
        <v>2515</v>
      </c>
      <c r="F42" s="24">
        <f>E42/Q42</f>
        <v>4.4686483893321013E-2</v>
      </c>
      <c r="G42" s="23">
        <v>0.24413518886679919</v>
      </c>
      <c r="H42" s="26">
        <v>959</v>
      </c>
      <c r="I42" s="24">
        <f>H42/Q42</f>
        <v>1.7039498232085427E-2</v>
      </c>
      <c r="J42" s="23">
        <v>5.7351407716371219E-2</v>
      </c>
      <c r="K42" s="25">
        <v>3448</v>
      </c>
      <c r="L42" s="24">
        <f>K42/Q42</f>
        <v>6.1264014498676286E-2</v>
      </c>
      <c r="M42" s="23">
        <v>0.18097447795823665</v>
      </c>
      <c r="N42" s="25">
        <v>6993</v>
      </c>
      <c r="O42" s="24">
        <f>N42/Q42</f>
        <v>0.12425152360476893</v>
      </c>
      <c r="P42" s="23">
        <v>0.24967824967824967</v>
      </c>
      <c r="Q42" s="22">
        <f>B42+E42+H42+K42+N42</f>
        <v>56281</v>
      </c>
    </row>
    <row r="43" spans="1:17">
      <c r="A43" s="27" t="s">
        <v>8</v>
      </c>
      <c r="B43" s="25">
        <v>54658</v>
      </c>
      <c r="C43" s="24">
        <f>B43/Q43</f>
        <v>0.74889360827567308</v>
      </c>
      <c r="D43" s="23">
        <v>0.12768487687072341</v>
      </c>
      <c r="E43" s="25">
        <v>3369</v>
      </c>
      <c r="F43" s="24">
        <f>E43/Q43</f>
        <v>4.6160169897924229E-2</v>
      </c>
      <c r="G43" s="23">
        <v>0.25704956960522413</v>
      </c>
      <c r="H43" s="26">
        <v>1553</v>
      </c>
      <c r="I43" s="24">
        <f>H43/Q43</f>
        <v>2.1278344865383297E-2</v>
      </c>
      <c r="J43" s="23">
        <v>6.8898905344494527E-2</v>
      </c>
      <c r="K43" s="25">
        <v>4481</v>
      </c>
      <c r="L43" s="24">
        <f>K43/Q43</f>
        <v>6.1396177296704803E-2</v>
      </c>
      <c r="M43" s="23">
        <v>0.23655434054898461</v>
      </c>
      <c r="N43" s="25">
        <v>8924</v>
      </c>
      <c r="O43" s="24">
        <f>N43/Q43</f>
        <v>0.12227169966431459</v>
      </c>
      <c r="P43" s="23">
        <v>0.23016584491259526</v>
      </c>
      <c r="Q43" s="22">
        <f>B43+E43+H43+K43+N43</f>
        <v>72985</v>
      </c>
    </row>
    <row r="44" spans="1:17">
      <c r="A44" s="27" t="s">
        <v>7</v>
      </c>
      <c r="B44" s="25">
        <v>45496</v>
      </c>
      <c r="C44" s="24">
        <f>B44/Q44</f>
        <v>0.75486975277916046</v>
      </c>
      <c r="D44" s="23">
        <v>0.1191533321610691</v>
      </c>
      <c r="E44" s="25">
        <v>2506</v>
      </c>
      <c r="F44" s="24">
        <f>E44/Q44</f>
        <v>4.1579558652729387E-2</v>
      </c>
      <c r="G44" s="23">
        <v>0.28930566640063848</v>
      </c>
      <c r="H44" s="25">
        <v>1466</v>
      </c>
      <c r="I44" s="24">
        <f>H44/Q44</f>
        <v>2.4323875891820144E-2</v>
      </c>
      <c r="J44" s="23">
        <v>7.6398362892223737E-2</v>
      </c>
      <c r="K44" s="25">
        <v>3139</v>
      </c>
      <c r="L44" s="24">
        <f>K44/Q44</f>
        <v>5.208229633316741E-2</v>
      </c>
      <c r="M44" s="23">
        <v>0.24912392481682064</v>
      </c>
      <c r="N44" s="25">
        <v>7663</v>
      </c>
      <c r="O44" s="24">
        <f>N44/Q44</f>
        <v>0.12714451634312263</v>
      </c>
      <c r="P44" s="23">
        <v>0.20618556701030927</v>
      </c>
      <c r="Q44" s="22">
        <f>B44+E44+H44+K44+N44</f>
        <v>60270</v>
      </c>
    </row>
    <row r="45" spans="1:17">
      <c r="A45" s="27" t="s">
        <v>6</v>
      </c>
      <c r="B45" s="25">
        <v>42075</v>
      </c>
      <c r="C45" s="24">
        <f>B45/Q45</f>
        <v>0.77142385684426684</v>
      </c>
      <c r="D45" s="23">
        <v>9.6256684491978606E-2</v>
      </c>
      <c r="E45" s="25">
        <v>1793</v>
      </c>
      <c r="F45" s="24">
        <f>E45/Q45</f>
        <v>3.2873748670749145E-2</v>
      </c>
      <c r="G45" s="23">
        <v>0.30395984383714447</v>
      </c>
      <c r="H45" s="25">
        <v>1604</v>
      </c>
      <c r="I45" s="24">
        <f>H45/Q45</f>
        <v>2.9408529206849766E-2</v>
      </c>
      <c r="J45" s="23">
        <v>5.8603491271820449E-2</v>
      </c>
      <c r="K45" s="25">
        <v>2201</v>
      </c>
      <c r="L45" s="24">
        <f>K45/Q45</f>
        <v>4.035422243408749E-2</v>
      </c>
      <c r="M45" s="23">
        <v>0.25851885506587913</v>
      </c>
      <c r="N45" s="25">
        <v>6869</v>
      </c>
      <c r="O45" s="24">
        <f>N45/Q45</f>
        <v>0.1259396428440468</v>
      </c>
      <c r="P45" s="23">
        <v>0.16174115591789198</v>
      </c>
      <c r="Q45" s="22">
        <f>B45+E45+H45+K45+N45</f>
        <v>54542</v>
      </c>
    </row>
    <row r="46" spans="1:17">
      <c r="A46" s="27" t="s">
        <v>5</v>
      </c>
      <c r="B46" s="25">
        <v>21066</v>
      </c>
      <c r="C46" s="24">
        <f>B46/Q46</f>
        <v>0.78674932775619955</v>
      </c>
      <c r="D46" s="23">
        <v>7.4480205069780689E-2</v>
      </c>
      <c r="E46" s="26">
        <v>672</v>
      </c>
      <c r="F46" s="24">
        <f>E46/Q46</f>
        <v>2.5097101882282639E-2</v>
      </c>
      <c r="G46" s="23">
        <v>0.26636904761904762</v>
      </c>
      <c r="H46" s="26">
        <v>837</v>
      </c>
      <c r="I46" s="24">
        <f>H46/Q46</f>
        <v>3.1259336719450255E-2</v>
      </c>
      <c r="J46" s="23">
        <v>5.1373954599761053E-2</v>
      </c>
      <c r="K46" s="26">
        <v>783</v>
      </c>
      <c r="L46" s="24">
        <f>K46/Q46</f>
        <v>2.9242605318195398E-2</v>
      </c>
      <c r="M46" s="23">
        <v>0.26181353767560667</v>
      </c>
      <c r="N46" s="25">
        <v>3418</v>
      </c>
      <c r="O46" s="24">
        <f>N46/Q46</f>
        <v>0.12765162832387211</v>
      </c>
      <c r="P46" s="23">
        <v>0.13779988297249854</v>
      </c>
      <c r="Q46" s="22">
        <f>B46+E46+H46+K46+N46</f>
        <v>26776</v>
      </c>
    </row>
    <row r="47" spans="1:17">
      <c r="A47" s="27" t="s">
        <v>4</v>
      </c>
      <c r="B47" s="25">
        <v>33133</v>
      </c>
      <c r="C47" s="24">
        <f>B47/Q47</f>
        <v>0.77921497612944191</v>
      </c>
      <c r="D47" s="23">
        <v>6.7032867533878604E-2</v>
      </c>
      <c r="E47" s="26">
        <v>587</v>
      </c>
      <c r="F47" s="24">
        <f>E47/Q47</f>
        <v>1.3804943439712142E-2</v>
      </c>
      <c r="G47" s="23">
        <v>0.21635434412265758</v>
      </c>
      <c r="H47" s="25">
        <v>1563</v>
      </c>
      <c r="I47" s="24">
        <f>H47/Q47</f>
        <v>3.6758307659744596E-2</v>
      </c>
      <c r="J47" s="23">
        <v>4.3506078055022393E-2</v>
      </c>
      <c r="K47" s="26">
        <v>871</v>
      </c>
      <c r="L47" s="24">
        <f>K47/Q47</f>
        <v>2.0483996143082241E-2</v>
      </c>
      <c r="M47" s="23">
        <v>0.2537313432835821</v>
      </c>
      <c r="N47" s="25">
        <v>6367</v>
      </c>
      <c r="O47" s="24">
        <f>N47/Q47</f>
        <v>0.1497377766280191</v>
      </c>
      <c r="P47" s="23">
        <v>9.0466467724202915E-2</v>
      </c>
      <c r="Q47" s="22">
        <f>B47+E47+H47+K47+N47</f>
        <v>42521</v>
      </c>
    </row>
    <row r="48" spans="1:17">
      <c r="A48" s="21" t="s">
        <v>3</v>
      </c>
      <c r="B48" s="19">
        <v>9661</v>
      </c>
      <c r="C48" s="18">
        <f>B48/Q48</f>
        <v>0.74642663988256197</v>
      </c>
      <c r="D48" s="17">
        <v>0.19138805506676326</v>
      </c>
      <c r="E48" s="20">
        <v>480</v>
      </c>
      <c r="F48" s="18">
        <f>E48/Q48</f>
        <v>3.7085683380978132E-2</v>
      </c>
      <c r="G48" s="17">
        <v>0.33541666666666664</v>
      </c>
      <c r="H48" s="20">
        <v>286</v>
      </c>
      <c r="I48" s="18">
        <f>H48/Q48</f>
        <v>2.2096886347832804E-2</v>
      </c>
      <c r="J48" s="17">
        <v>0.17832167832167833</v>
      </c>
      <c r="K48" s="20">
        <v>767</v>
      </c>
      <c r="L48" s="18">
        <f>K48/Q48</f>
        <v>5.925983156918798E-2</v>
      </c>
      <c r="M48" s="17">
        <v>0.33376792698826596</v>
      </c>
      <c r="N48" s="19">
        <v>1749</v>
      </c>
      <c r="O48" s="18">
        <f>N48/Q48</f>
        <v>0.13513095881943907</v>
      </c>
      <c r="P48" s="17">
        <v>0.25671812464265292</v>
      </c>
      <c r="Q48" s="16">
        <f>B48+E48+H48+K48+N48</f>
        <v>12943</v>
      </c>
    </row>
    <row r="49" spans="1:17">
      <c r="A49" s="42" t="s">
        <v>2</v>
      </c>
      <c r="B49" s="41">
        <f>SUM(B41:B48)</f>
        <v>258157</v>
      </c>
      <c r="C49" s="40">
        <f>B49/Q49</f>
        <v>0.76259811002502043</v>
      </c>
      <c r="D49" s="39">
        <v>0.11637104552655941</v>
      </c>
      <c r="E49" s="41">
        <f>SUM(E41:E48)</f>
        <v>12297</v>
      </c>
      <c r="F49" s="40">
        <f>E49/Q49</f>
        <v>3.6325449083223299E-2</v>
      </c>
      <c r="G49" s="39">
        <v>0.26965926648776123</v>
      </c>
      <c r="H49" s="41">
        <f>SUM(H41:H48)</f>
        <v>8414</v>
      </c>
      <c r="I49" s="40">
        <f>H49/Q49</f>
        <v>2.4855032006687875E-2</v>
      </c>
      <c r="J49" s="39">
        <v>6.4535298312336578E-2</v>
      </c>
      <c r="K49" s="41">
        <f>SUM(K41:K48)</f>
        <v>16220</v>
      </c>
      <c r="L49" s="40">
        <f>K49/Q49</f>
        <v>4.7914026521093105E-2</v>
      </c>
      <c r="M49" s="39">
        <v>0.23551171393341552</v>
      </c>
      <c r="N49" s="41">
        <f>SUM(N41:N48)</f>
        <v>43435</v>
      </c>
      <c r="O49" s="40">
        <f>N49/Q49</f>
        <v>0.12830738236397526</v>
      </c>
      <c r="P49" s="39">
        <v>0.19339242546333602</v>
      </c>
      <c r="Q49" s="38">
        <f>SUM(Q41:Q48)</f>
        <v>338523</v>
      </c>
    </row>
    <row r="50" spans="1:17" s="34" customFormat="1">
      <c r="A50" s="37" t="s">
        <v>12</v>
      </c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5"/>
    </row>
    <row r="51" spans="1:17">
      <c r="A51" s="33" t="s">
        <v>10</v>
      </c>
      <c r="B51" s="31">
        <v>2916</v>
      </c>
      <c r="C51" s="30">
        <f>B51/Q51</f>
        <v>0.79628618241398141</v>
      </c>
      <c r="D51" s="29">
        <v>0.17181069958847736</v>
      </c>
      <c r="E51" s="32">
        <v>144</v>
      </c>
      <c r="F51" s="30">
        <f>E51/Q51</f>
        <v>3.9322774440196613E-2</v>
      </c>
      <c r="G51" s="29">
        <v>0.21527777777777779</v>
      </c>
      <c r="H51" s="32">
        <v>86</v>
      </c>
      <c r="I51" s="30">
        <f>H51/Q51</f>
        <v>2.3484434735117424E-2</v>
      </c>
      <c r="J51" s="29">
        <v>5.8139534883720929E-2</v>
      </c>
      <c r="K51" s="32">
        <v>236</v>
      </c>
      <c r="L51" s="30">
        <f>K51/Q51</f>
        <v>6.4445658110322226E-2</v>
      </c>
      <c r="M51" s="29">
        <v>0.16101694915254236</v>
      </c>
      <c r="N51" s="31">
        <v>280</v>
      </c>
      <c r="O51" s="30">
        <f>N51/Q51</f>
        <v>7.6460950300382302E-2</v>
      </c>
      <c r="P51" s="29">
        <v>0.18214285714285713</v>
      </c>
      <c r="Q51" s="28">
        <f>B51+E51+H51+K51+N51</f>
        <v>3662</v>
      </c>
    </row>
    <row r="52" spans="1:17">
      <c r="A52" s="27" t="s">
        <v>9</v>
      </c>
      <c r="B52" s="25">
        <v>17339</v>
      </c>
      <c r="C52" s="24">
        <f>B52/Q52</f>
        <v>0.75138672213555213</v>
      </c>
      <c r="D52" s="23">
        <v>9.1989157390852991E-2</v>
      </c>
      <c r="E52" s="25">
        <v>1178</v>
      </c>
      <c r="F52" s="24">
        <f>E52/Q52</f>
        <v>5.1048708615011269E-2</v>
      </c>
      <c r="G52" s="23">
        <v>0.19185059422750425</v>
      </c>
      <c r="H52" s="26">
        <v>689</v>
      </c>
      <c r="I52" s="24">
        <f>H52/Q52</f>
        <v>2.9857860981105912E-2</v>
      </c>
      <c r="J52" s="23">
        <v>4.4992743105950653E-2</v>
      </c>
      <c r="K52" s="25">
        <v>1901</v>
      </c>
      <c r="L52" s="24">
        <f>K52/Q52</f>
        <v>8.2379961865141266E-2</v>
      </c>
      <c r="M52" s="23">
        <v>0.14834297738032615</v>
      </c>
      <c r="N52" s="25">
        <v>1969</v>
      </c>
      <c r="O52" s="24">
        <f>N52/Q52</f>
        <v>8.5326746403189463E-2</v>
      </c>
      <c r="P52" s="23">
        <v>0.13306246825799897</v>
      </c>
      <c r="Q52" s="22">
        <f>B52+E52+H52+K52+N52</f>
        <v>23076</v>
      </c>
    </row>
    <row r="53" spans="1:17">
      <c r="A53" s="27" t="s">
        <v>8</v>
      </c>
      <c r="B53" s="25">
        <v>23174</v>
      </c>
      <c r="C53" s="24">
        <f>B53/Q53</f>
        <v>0.74924021985127709</v>
      </c>
      <c r="D53" s="23">
        <v>8.3973418486234574E-2</v>
      </c>
      <c r="E53" s="25">
        <v>1594</v>
      </c>
      <c r="F53" s="24">
        <f>E53/Q53</f>
        <v>5.1535725832525053E-2</v>
      </c>
      <c r="G53" s="23">
        <v>0.20702634880803011</v>
      </c>
      <c r="H53" s="26">
        <v>1022</v>
      </c>
      <c r="I53" s="24">
        <f>H53/Q53</f>
        <v>3.3042353701907536E-2</v>
      </c>
      <c r="J53" s="23">
        <v>4.7945205479452052E-2</v>
      </c>
      <c r="K53" s="25">
        <v>2296</v>
      </c>
      <c r="L53" s="24">
        <f>K53/Q53</f>
        <v>7.4232137083737465E-2</v>
      </c>
      <c r="M53" s="23">
        <v>0.21341463414634146</v>
      </c>
      <c r="N53" s="25">
        <v>2844</v>
      </c>
      <c r="O53" s="24">
        <f>N53/Q53</f>
        <v>9.1949563530552864E-2</v>
      </c>
      <c r="P53" s="23">
        <v>0.1371308016877637</v>
      </c>
      <c r="Q53" s="22">
        <f>B53+E53+H53+K53+N53</f>
        <v>30930</v>
      </c>
    </row>
    <row r="54" spans="1:17">
      <c r="A54" s="27" t="s">
        <v>7</v>
      </c>
      <c r="B54" s="25">
        <v>18874</v>
      </c>
      <c r="C54" s="24">
        <f>B54/Q54</f>
        <v>0.75595786438098289</v>
      </c>
      <c r="D54" s="23">
        <v>7.8891596905796335E-2</v>
      </c>
      <c r="E54" s="25">
        <v>1126</v>
      </c>
      <c r="F54" s="24">
        <f>E54/Q54</f>
        <v>4.5099531381423481E-2</v>
      </c>
      <c r="G54" s="23">
        <v>0.24156305506216696</v>
      </c>
      <c r="H54" s="25">
        <v>994</v>
      </c>
      <c r="I54" s="24">
        <f>H54/Q54</f>
        <v>3.9812552569391597E-2</v>
      </c>
      <c r="J54" s="23">
        <v>5.7344064386317908E-2</v>
      </c>
      <c r="K54" s="25">
        <v>1442</v>
      </c>
      <c r="L54" s="24">
        <f>K54/Q54</f>
        <v>5.7756238234469501E-2</v>
      </c>
      <c r="M54" s="23">
        <v>0.23855755894590847</v>
      </c>
      <c r="N54" s="25">
        <v>2531</v>
      </c>
      <c r="O54" s="24">
        <f>N54/Q54</f>
        <v>0.10137381343373253</v>
      </c>
      <c r="P54" s="23">
        <v>0.12406163571710786</v>
      </c>
      <c r="Q54" s="22">
        <f>B54+E54+H54+K54+N54</f>
        <v>24967</v>
      </c>
    </row>
    <row r="55" spans="1:17">
      <c r="A55" s="27" t="s">
        <v>6</v>
      </c>
      <c r="B55" s="25">
        <v>17826</v>
      </c>
      <c r="C55" s="24">
        <f>B55/Q55</f>
        <v>0.76819650937298001</v>
      </c>
      <c r="D55" s="23">
        <v>6.0473465724223047E-2</v>
      </c>
      <c r="E55" s="25">
        <v>788</v>
      </c>
      <c r="F55" s="24">
        <f>E55/Q55</f>
        <v>3.3958198664081014E-2</v>
      </c>
      <c r="G55" s="23">
        <v>0.31091370558375636</v>
      </c>
      <c r="H55" s="25">
        <v>1052</v>
      </c>
      <c r="I55" s="24">
        <f>H55/Q55</f>
        <v>4.5335057099762981E-2</v>
      </c>
      <c r="J55" s="23">
        <v>4.3726235741444866E-2</v>
      </c>
      <c r="K55" s="25">
        <v>973</v>
      </c>
      <c r="L55" s="24">
        <f>K55/Q55</f>
        <v>4.1930618401206633E-2</v>
      </c>
      <c r="M55" s="23">
        <v>0.2343268242548818</v>
      </c>
      <c r="N55" s="25">
        <v>2566</v>
      </c>
      <c r="O55" s="24">
        <f>N55/Q55</f>
        <v>0.1105796164619694</v>
      </c>
      <c r="P55" s="23">
        <v>9.89867498051442E-2</v>
      </c>
      <c r="Q55" s="22">
        <f>B55+E55+H55+K55+N55</f>
        <v>23205</v>
      </c>
    </row>
    <row r="56" spans="1:17">
      <c r="A56" s="27" t="s">
        <v>5</v>
      </c>
      <c r="B56" s="25">
        <v>9277</v>
      </c>
      <c r="C56" s="24">
        <f>B56/Q56</f>
        <v>0.78194538098449085</v>
      </c>
      <c r="D56" s="23">
        <v>4.4626495634364556E-2</v>
      </c>
      <c r="E56" s="26">
        <v>276</v>
      </c>
      <c r="F56" s="24">
        <f>E56/Q56</f>
        <v>2.3263654753877275E-2</v>
      </c>
      <c r="G56" s="23">
        <v>0.25</v>
      </c>
      <c r="H56" s="26">
        <v>566</v>
      </c>
      <c r="I56" s="24">
        <f>H56/Q56</f>
        <v>4.7707349966284555E-2</v>
      </c>
      <c r="J56" s="23">
        <v>3.3568904593639579E-2</v>
      </c>
      <c r="K56" s="26">
        <v>364</v>
      </c>
      <c r="L56" s="24">
        <f>K56/Q56</f>
        <v>3.0681051921780174E-2</v>
      </c>
      <c r="M56" s="23">
        <v>0.23076923076923078</v>
      </c>
      <c r="N56" s="25">
        <v>1381</v>
      </c>
      <c r="O56" s="24">
        <f>N56/Q56</f>
        <v>0.1164025623735671</v>
      </c>
      <c r="P56" s="23">
        <v>8.1100651701665458E-2</v>
      </c>
      <c r="Q56" s="22">
        <f>B56+E56+H56+K56+N56</f>
        <v>11864</v>
      </c>
    </row>
    <row r="57" spans="1:17">
      <c r="A57" s="27" t="s">
        <v>4</v>
      </c>
      <c r="B57" s="25">
        <v>16357</v>
      </c>
      <c r="C57" s="24">
        <f>B57/Q57</f>
        <v>0.76970495506093828</v>
      </c>
      <c r="D57" s="23">
        <v>4.2856269487069755E-2</v>
      </c>
      <c r="E57" s="26">
        <v>281</v>
      </c>
      <c r="F57" s="24">
        <f>E57/Q57</f>
        <v>1.3222907157310244E-2</v>
      </c>
      <c r="G57" s="23">
        <v>0.14590747330960854</v>
      </c>
      <c r="H57" s="25">
        <v>1037</v>
      </c>
      <c r="I57" s="24">
        <f>H57/Q57</f>
        <v>4.8797703637475882E-2</v>
      </c>
      <c r="J57" s="23">
        <v>2.9893924783027964E-2</v>
      </c>
      <c r="K57" s="26">
        <v>448</v>
      </c>
      <c r="L57" s="24">
        <f>K57/Q57</f>
        <v>2.1081360877135195E-2</v>
      </c>
      <c r="M57" s="23">
        <v>0.22544642857142858</v>
      </c>
      <c r="N57" s="25">
        <v>3128</v>
      </c>
      <c r="O57" s="24">
        <f>N57/Q57</f>
        <v>0.14719307326714037</v>
      </c>
      <c r="P57" s="23">
        <v>5.6265984654731455E-2</v>
      </c>
      <c r="Q57" s="22">
        <f>B57+E57+H57+K57+N57</f>
        <v>21251</v>
      </c>
    </row>
    <row r="58" spans="1:17">
      <c r="A58" s="21" t="s">
        <v>3</v>
      </c>
      <c r="B58" s="19">
        <v>2924</v>
      </c>
      <c r="C58" s="18">
        <f>B58/Q58</f>
        <v>0.75594622543950363</v>
      </c>
      <c r="D58" s="17">
        <v>0.28488372093023256</v>
      </c>
      <c r="E58" s="20">
        <v>135</v>
      </c>
      <c r="F58" s="18">
        <f>E58/Q58</f>
        <v>3.4901758014477764E-2</v>
      </c>
      <c r="G58" s="17">
        <v>0.53333333333333333</v>
      </c>
      <c r="H58" s="20">
        <v>139</v>
      </c>
      <c r="I58" s="18">
        <f>H58/Q58</f>
        <v>3.5935884177869699E-2</v>
      </c>
      <c r="J58" s="17">
        <v>0.23021582733812951</v>
      </c>
      <c r="K58" s="20">
        <v>237</v>
      </c>
      <c r="L58" s="18">
        <f>K58/Q58</f>
        <v>6.1271975180972077E-2</v>
      </c>
      <c r="M58" s="17">
        <v>0.52742616033755274</v>
      </c>
      <c r="N58" s="19">
        <v>433</v>
      </c>
      <c r="O58" s="18">
        <f>N58/Q58</f>
        <v>0.11194415718717683</v>
      </c>
      <c r="P58" s="17">
        <v>0.34411085450346418</v>
      </c>
      <c r="Q58" s="16">
        <f>B58+E58+H58+K58+N58</f>
        <v>3868</v>
      </c>
    </row>
    <row r="59" spans="1:17">
      <c r="A59" s="42" t="s">
        <v>2</v>
      </c>
      <c r="B59" s="41">
        <f>SUM(B51:B58)</f>
        <v>108687</v>
      </c>
      <c r="C59" s="40">
        <f>B59/Q59</f>
        <v>0.7609908768195599</v>
      </c>
      <c r="D59" s="39">
        <v>7.8730666961090101E-2</v>
      </c>
      <c r="E59" s="41">
        <f>SUM(E51:E58)</f>
        <v>5522</v>
      </c>
      <c r="F59" s="40">
        <f>E59/Q59</f>
        <v>3.8663240514482965E-2</v>
      </c>
      <c r="G59" s="39">
        <v>0.23288663527707351</v>
      </c>
      <c r="H59" s="41">
        <f>SUM(H51:H58)</f>
        <v>5585</v>
      </c>
      <c r="I59" s="40">
        <f>H59/Q59</f>
        <v>3.9104345938679341E-2</v>
      </c>
      <c r="J59" s="39">
        <v>4.8343777976723366E-2</v>
      </c>
      <c r="K59" s="41">
        <f>SUM(K51:K58)</f>
        <v>7897</v>
      </c>
      <c r="L59" s="40">
        <f>K59/Q59</f>
        <v>5.5292214839346605E-2</v>
      </c>
      <c r="M59" s="39">
        <v>0.21425857920729391</v>
      </c>
      <c r="N59" s="41">
        <f>SUM(N51:N58)</f>
        <v>15132</v>
      </c>
      <c r="O59" s="40">
        <f>N59/Q59</f>
        <v>0.10594932188793121</v>
      </c>
      <c r="P59" s="39">
        <v>0.11287338091461803</v>
      </c>
      <c r="Q59" s="38">
        <f>SUM(Q51:Q58)</f>
        <v>142823</v>
      </c>
    </row>
    <row r="60" spans="1:17" s="34" customFormat="1">
      <c r="A60" s="37" t="s">
        <v>11</v>
      </c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5"/>
    </row>
    <row r="61" spans="1:17">
      <c r="A61" s="33" t="s">
        <v>10</v>
      </c>
      <c r="B61" s="31">
        <v>5430</v>
      </c>
      <c r="C61" s="30">
        <f>B61/Q61</f>
        <v>0.78253350626891482</v>
      </c>
      <c r="D61" s="29">
        <v>0.20755064456721914</v>
      </c>
      <c r="E61" s="32">
        <v>187</v>
      </c>
      <c r="F61" s="30">
        <f>E61/Q61</f>
        <v>2.6949128116443292E-2</v>
      </c>
      <c r="G61" s="29">
        <v>0.29411764705882354</v>
      </c>
      <c r="H61" s="32">
        <v>45</v>
      </c>
      <c r="I61" s="30">
        <f>H61/Q61</f>
        <v>6.4850843060959796E-3</v>
      </c>
      <c r="J61" s="29">
        <v>8.8888888888888892E-2</v>
      </c>
      <c r="K61" s="32">
        <v>264</v>
      </c>
      <c r="L61" s="30">
        <f>K61/Q61</f>
        <v>3.8045827929096408E-2</v>
      </c>
      <c r="M61" s="29">
        <v>0.21590909090909091</v>
      </c>
      <c r="N61" s="31">
        <v>1013</v>
      </c>
      <c r="O61" s="30">
        <f>N61/Q61</f>
        <v>0.14598645337944949</v>
      </c>
      <c r="P61" s="29">
        <v>0.32477788746298125</v>
      </c>
      <c r="Q61" s="28">
        <f>B61+E61+H61+K61+N61</f>
        <v>6939</v>
      </c>
    </row>
    <row r="62" spans="1:17">
      <c r="A62" s="27" t="s">
        <v>9</v>
      </c>
      <c r="B62" s="25">
        <v>21745</v>
      </c>
      <c r="C62" s="24">
        <f>B62/Q62</f>
        <v>0.74400383207308307</v>
      </c>
      <c r="D62" s="23">
        <v>0.17751207174063002</v>
      </c>
      <c r="E62" s="25">
        <v>1225</v>
      </c>
      <c r="F62" s="24">
        <f>E62/Q62</f>
        <v>4.1913299346494681E-2</v>
      </c>
      <c r="G62" s="23">
        <v>0.29387755102040819</v>
      </c>
      <c r="H62" s="26">
        <v>229</v>
      </c>
      <c r="I62" s="24">
        <f>H62/Q62</f>
        <v>7.8352208574263525E-3</v>
      </c>
      <c r="J62" s="23">
        <v>9.606986899563319E-2</v>
      </c>
      <c r="K62" s="25">
        <v>1412</v>
      </c>
      <c r="L62" s="24">
        <f>K62/Q62</f>
        <v>4.8311492797755498E-2</v>
      </c>
      <c r="M62" s="23">
        <v>0.21954674220963172</v>
      </c>
      <c r="N62" s="25">
        <v>4616</v>
      </c>
      <c r="O62" s="24">
        <f>N62/Q62</f>
        <v>0.15793615492524035</v>
      </c>
      <c r="P62" s="23">
        <v>0.30502599653379547</v>
      </c>
      <c r="Q62" s="22">
        <f>B62+E62+H62+K62+N62</f>
        <v>29227</v>
      </c>
    </row>
    <row r="63" spans="1:17">
      <c r="A63" s="27" t="s">
        <v>8</v>
      </c>
      <c r="B63" s="25">
        <v>28180</v>
      </c>
      <c r="C63" s="24">
        <f>B63/Q63</f>
        <v>0.74132533606923945</v>
      </c>
      <c r="D63" s="23">
        <v>0.16039744499645139</v>
      </c>
      <c r="E63" s="25">
        <v>1640</v>
      </c>
      <c r="F63" s="24">
        <f>E63/Q63</f>
        <v>4.3143135243206274E-2</v>
      </c>
      <c r="G63" s="23">
        <v>0.30121951219512194</v>
      </c>
      <c r="H63" s="26">
        <v>485</v>
      </c>
      <c r="I63" s="24">
        <f>H63/Q63</f>
        <v>1.2758793044484781E-2</v>
      </c>
      <c r="J63" s="23">
        <v>0.10927835051546392</v>
      </c>
      <c r="K63" s="25">
        <v>2043</v>
      </c>
      <c r="L63" s="24">
        <f>K63/Q63</f>
        <v>5.3744771525530741E-2</v>
      </c>
      <c r="M63" s="23">
        <v>0.25501713166911405</v>
      </c>
      <c r="N63" s="25">
        <v>5665</v>
      </c>
      <c r="O63" s="24">
        <f>N63/Q63</f>
        <v>0.14902796411753874</v>
      </c>
      <c r="P63" s="23">
        <v>0.2831421006178288</v>
      </c>
      <c r="Q63" s="22">
        <f>B63+E63+H63+K63+N63</f>
        <v>38013</v>
      </c>
    </row>
    <row r="64" spans="1:17">
      <c r="A64" s="27" t="s">
        <v>7</v>
      </c>
      <c r="B64" s="25">
        <v>24072</v>
      </c>
      <c r="C64" s="24">
        <f>B64/Q64</f>
        <v>0.74741515819542337</v>
      </c>
      <c r="D64" s="23">
        <v>0.14768195413758725</v>
      </c>
      <c r="E64" s="25">
        <v>1283</v>
      </c>
      <c r="F64" s="24">
        <f>E64/Q64</f>
        <v>3.9836060483745772E-2</v>
      </c>
      <c r="G64" s="23">
        <v>0.32579890880748247</v>
      </c>
      <c r="H64" s="25">
        <v>448</v>
      </c>
      <c r="I64" s="24">
        <f>H64/Q64</f>
        <v>1.3910019560965008E-2</v>
      </c>
      <c r="J64" s="23">
        <v>0.11160714285714286</v>
      </c>
      <c r="K64" s="25">
        <v>1602</v>
      </c>
      <c r="L64" s="24">
        <f>K64/Q64</f>
        <v>4.9740739590772194E-2</v>
      </c>
      <c r="M64" s="23">
        <v>0.25530586766541824</v>
      </c>
      <c r="N64" s="25">
        <v>4802</v>
      </c>
      <c r="O64" s="24">
        <f>N64/Q64</f>
        <v>0.14909802216909368</v>
      </c>
      <c r="P64" s="23">
        <v>0.25072886297376096</v>
      </c>
      <c r="Q64" s="22">
        <f>B64+E64+H64+K64+N64</f>
        <v>32207</v>
      </c>
    </row>
    <row r="65" spans="1:34">
      <c r="A65" s="27" t="s">
        <v>6</v>
      </c>
      <c r="B65" s="25">
        <v>22035</v>
      </c>
      <c r="C65" s="24">
        <f>B65/Q65</f>
        <v>0.76838581441573384</v>
      </c>
      <c r="D65" s="23">
        <v>0.12321307011572498</v>
      </c>
      <c r="E65" s="25">
        <v>947</v>
      </c>
      <c r="F65" s="24">
        <f>E65/Q65</f>
        <v>3.3022980088572726E-2</v>
      </c>
      <c r="G65" s="23">
        <v>0.30306230200633577</v>
      </c>
      <c r="H65" s="25">
        <v>533</v>
      </c>
      <c r="I65" s="24">
        <f>H65/Q65</f>
        <v>1.8586323534539876E-2</v>
      </c>
      <c r="J65" s="23">
        <v>9.0056285178236398E-2</v>
      </c>
      <c r="K65" s="25">
        <v>1159</v>
      </c>
      <c r="L65" s="24">
        <f>K65/Q65</f>
        <v>4.0415664121072635E-2</v>
      </c>
      <c r="M65" s="23">
        <v>0.28213977566867987</v>
      </c>
      <c r="N65" s="25">
        <v>4003</v>
      </c>
      <c r="O65" s="24">
        <f>N65/Q65</f>
        <v>0.13958921784008091</v>
      </c>
      <c r="P65" s="23">
        <v>0.20484636522608043</v>
      </c>
      <c r="Q65" s="22">
        <f>B65+E65+H65+K65+N65</f>
        <v>28677</v>
      </c>
    </row>
    <row r="66" spans="1:34">
      <c r="A66" s="27" t="s">
        <v>5</v>
      </c>
      <c r="B66" s="25">
        <v>10745</v>
      </c>
      <c r="C66" s="24">
        <f>B66/Q66</f>
        <v>0.78758337609030271</v>
      </c>
      <c r="D66" s="23">
        <v>9.8557468590041886E-2</v>
      </c>
      <c r="E66" s="26">
        <v>364</v>
      </c>
      <c r="F66" s="24">
        <f>E66/Q66</f>
        <v>2.6680348896870189E-2</v>
      </c>
      <c r="G66" s="23">
        <v>0.28296703296703296</v>
      </c>
      <c r="H66" s="26">
        <v>257</v>
      </c>
      <c r="I66" s="24">
        <f>H66/Q66</f>
        <v>1.8837499083779227E-2</v>
      </c>
      <c r="J66" s="23">
        <v>7.7821011673151752E-2</v>
      </c>
      <c r="K66" s="26">
        <v>390</v>
      </c>
      <c r="L66" s="24">
        <f>K66/Q66</f>
        <v>2.858608810378949E-2</v>
      </c>
      <c r="M66" s="23">
        <v>0.28717948717948716</v>
      </c>
      <c r="N66" s="25">
        <v>1887</v>
      </c>
      <c r="O66" s="24">
        <f>N66/Q66</f>
        <v>0.13831268782525838</v>
      </c>
      <c r="P66" s="23">
        <v>0.18282988871224165</v>
      </c>
      <c r="Q66" s="22">
        <f>B66+E66+H66+K66+N66</f>
        <v>13643</v>
      </c>
    </row>
    <row r="67" spans="1:34">
      <c r="A67" s="27" t="s">
        <v>4</v>
      </c>
      <c r="B67" s="25">
        <v>15469</v>
      </c>
      <c r="C67" s="24">
        <f>B67/Q67</f>
        <v>0.78534802254150382</v>
      </c>
      <c r="D67" s="23">
        <v>9.2572241256706961E-2</v>
      </c>
      <c r="E67" s="26">
        <v>286</v>
      </c>
      <c r="F67" s="24">
        <f>E67/Q67</f>
        <v>1.4519977661572828E-2</v>
      </c>
      <c r="G67" s="23">
        <v>0.27272727272727271</v>
      </c>
      <c r="H67" s="25">
        <v>499</v>
      </c>
      <c r="I67" s="24">
        <f>H67/Q67</f>
        <v>2.5333807178758185E-2</v>
      </c>
      <c r="J67" s="23">
        <v>7.0140280561122245E-2</v>
      </c>
      <c r="K67" s="26">
        <v>403</v>
      </c>
      <c r="L67" s="24">
        <f>K67/Q67</f>
        <v>2.0459968523125351E-2</v>
      </c>
      <c r="M67" s="23">
        <v>0.28287841191066998</v>
      </c>
      <c r="N67" s="25">
        <v>3040</v>
      </c>
      <c r="O67" s="24">
        <f>N67/Q67</f>
        <v>0.15433822409503986</v>
      </c>
      <c r="P67" s="23">
        <v>0.12598684210526315</v>
      </c>
      <c r="Q67" s="22">
        <f>B67+E67+H67+K67+N67</f>
        <v>19697</v>
      </c>
    </row>
    <row r="68" spans="1:34">
      <c r="A68" s="21" t="s">
        <v>3</v>
      </c>
      <c r="B68" s="19">
        <v>6356</v>
      </c>
      <c r="C68" s="18">
        <f>B68/Q68</f>
        <v>0.73975791433891991</v>
      </c>
      <c r="D68" s="17">
        <v>0.15434235368156074</v>
      </c>
      <c r="E68" s="20">
        <v>337</v>
      </c>
      <c r="F68" s="18">
        <f>E68/Q68</f>
        <v>3.9222532588454373E-2</v>
      </c>
      <c r="G68" s="17">
        <v>0.26112759643916916</v>
      </c>
      <c r="H68" s="20">
        <v>144</v>
      </c>
      <c r="I68" s="18">
        <f>H68/Q68</f>
        <v>1.6759776536312849E-2</v>
      </c>
      <c r="J68" s="17">
        <v>0.13194444444444445</v>
      </c>
      <c r="K68" s="20">
        <v>513</v>
      </c>
      <c r="L68" s="18">
        <f>K68/Q68</f>
        <v>5.9706703910614528E-2</v>
      </c>
      <c r="M68" s="17">
        <v>0.24561403508771928</v>
      </c>
      <c r="N68" s="19">
        <v>1242</v>
      </c>
      <c r="O68" s="18">
        <f>N68/Q68</f>
        <v>0.14455307262569833</v>
      </c>
      <c r="P68" s="17">
        <v>0.23268921095008052</v>
      </c>
      <c r="Q68" s="16">
        <f>B68+E68+H68+K68+N68</f>
        <v>8592</v>
      </c>
    </row>
    <row r="69" spans="1:34" ht="15.75" thickBot="1">
      <c r="A69" s="15" t="s">
        <v>2</v>
      </c>
      <c r="B69" s="14">
        <f>SUM(B61:B68)</f>
        <v>134032</v>
      </c>
      <c r="C69" s="13">
        <f>B69/Q69</f>
        <v>0.75726432950083333</v>
      </c>
      <c r="D69" s="12">
        <v>0.14361495762206039</v>
      </c>
      <c r="E69" s="14">
        <f>SUM(E61:E68)</f>
        <v>6269</v>
      </c>
      <c r="F69" s="13">
        <f>E69/Q69</f>
        <v>3.541907963501794E-2</v>
      </c>
      <c r="G69" s="12">
        <v>0.30036688467060135</v>
      </c>
      <c r="H69" s="14">
        <f>SUM(H61:H68)</f>
        <v>2640</v>
      </c>
      <c r="I69" s="13">
        <f>H69/Q69</f>
        <v>1.4915675584056046E-2</v>
      </c>
      <c r="J69" s="12">
        <v>9.5075757575757577E-2</v>
      </c>
      <c r="K69" s="14">
        <f>SUM(K61:K68)</f>
        <v>7786</v>
      </c>
      <c r="L69" s="13">
        <f>K69/Q69</f>
        <v>4.3989943218734992E-2</v>
      </c>
      <c r="M69" s="12">
        <v>0.25378885178525556</v>
      </c>
      <c r="N69" s="14">
        <f>SUM(N61:N68)</f>
        <v>26268</v>
      </c>
      <c r="O69" s="13">
        <f>N69/Q69</f>
        <v>0.14841097206135767</v>
      </c>
      <c r="P69" s="12">
        <v>0.24295721029389372</v>
      </c>
      <c r="Q69" s="11">
        <f>SUM(Q61:Q68)</f>
        <v>176995</v>
      </c>
    </row>
    <row r="70" spans="1:34" s="5" customFormat="1">
      <c r="A70" s="10"/>
      <c r="B70" s="9"/>
      <c r="C70" s="8"/>
      <c r="D70" s="8"/>
      <c r="E70" s="9"/>
      <c r="F70" s="8"/>
      <c r="G70" s="8"/>
      <c r="H70" s="9"/>
      <c r="I70" s="8"/>
      <c r="J70" s="8"/>
      <c r="K70" s="9"/>
      <c r="L70" s="8"/>
      <c r="M70" s="8"/>
      <c r="N70" s="9"/>
      <c r="O70" s="8"/>
      <c r="P70" s="8"/>
      <c r="Q70" s="7"/>
      <c r="R70" s="6"/>
      <c r="U70" s="6"/>
      <c r="V70" s="6"/>
      <c r="Z70" s="6"/>
      <c r="AC70" s="6"/>
      <c r="AD70" s="6"/>
      <c r="AE70" s="6"/>
      <c r="AF70" s="6"/>
      <c r="AG70" s="6"/>
      <c r="AH70" s="6"/>
    </row>
    <row r="71" spans="1:34">
      <c r="A71" s="4" t="s">
        <v>1</v>
      </c>
    </row>
    <row r="72" spans="1:34">
      <c r="A72" s="4" t="s">
        <v>0</v>
      </c>
    </row>
    <row r="73" spans="1:34">
      <c r="A73" s="3"/>
      <c r="B73" s="3"/>
      <c r="C73" s="3"/>
      <c r="D73" s="3"/>
      <c r="E73" s="3"/>
      <c r="F73" s="3"/>
      <c r="G73" s="3"/>
      <c r="H73" s="3"/>
      <c r="I73" s="2"/>
      <c r="J73" s="2"/>
    </row>
    <row r="74" spans="1:34">
      <c r="A74" s="3"/>
      <c r="B74" s="3"/>
      <c r="C74" s="3"/>
      <c r="D74" s="3"/>
      <c r="E74" s="3"/>
      <c r="F74" s="3"/>
      <c r="G74" s="3"/>
      <c r="H74" s="3"/>
      <c r="I74" s="2"/>
      <c r="J74" s="2"/>
    </row>
    <row r="75" spans="1:34">
      <c r="A75" s="3"/>
      <c r="B75" s="3"/>
      <c r="C75" s="3"/>
      <c r="D75" s="3"/>
      <c r="E75" s="3"/>
      <c r="F75" s="3"/>
      <c r="G75" s="3"/>
      <c r="H75" s="3"/>
      <c r="I75" s="2"/>
      <c r="J75" s="2"/>
    </row>
  </sheetData>
  <mergeCells count="11">
    <mergeCell ref="A73:J75"/>
    <mergeCell ref="B4:D4"/>
    <mergeCell ref="E4:G4"/>
    <mergeCell ref="H4:J4"/>
    <mergeCell ref="K4:M4"/>
    <mergeCell ref="N4:P4"/>
    <mergeCell ref="B38:D38"/>
    <mergeCell ref="E38:G38"/>
    <mergeCell ref="H38:J38"/>
    <mergeCell ref="K38:M38"/>
    <mergeCell ref="N38:P38"/>
  </mergeCells>
  <pageMargins left="0.7" right="0.7" top="0.75" bottom="0.75" header="0.3" footer="0.3"/>
  <pageSetup scale="56" orientation="landscape" r:id="rId1"/>
  <headerFooter>
    <oddFooter>&amp;LNOTE: Tables include only first-lien loans for owner-occupied homes. The data exclude  junior-lien loans, all loans for multi-family properties, and all loans for non-owner-occupied homes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Report 5_NE</vt:lpstr>
      <vt:lpstr>'Report 5_NE'!Print_Area</vt:lpstr>
    </vt:vector>
  </TitlesOfParts>
  <Company>Federal Reserve System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a1axm01</dc:creator>
  <cp:lastModifiedBy>a1axm01</cp:lastModifiedBy>
  <dcterms:created xsi:type="dcterms:W3CDTF">2011-08-11T14:51:36Z</dcterms:created>
  <dcterms:modified xsi:type="dcterms:W3CDTF">2011-08-11T14:52:26Z</dcterms:modified>
</cp:coreProperties>
</file>