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2010_orig" sheetId="1" r:id="rId1"/>
    <sheet name="2010 - Pers Loan Type" sheetId="2" r:id="rId2"/>
  </sheets>
  <calcPr calcId="125725" iterate="1" iterateCount="5"/>
</workbook>
</file>

<file path=xl/calcChain.xml><?xml version="1.0" encoding="utf-8"?>
<calcChain xmlns="http://schemas.openxmlformats.org/spreadsheetml/2006/main">
  <c r="P30" i="2"/>
  <c r="O30"/>
  <c r="N30"/>
  <c r="M30"/>
  <c r="L30"/>
  <c r="K30"/>
  <c r="J30"/>
  <c r="I30"/>
  <c r="H30"/>
  <c r="G30"/>
  <c r="F30"/>
  <c r="E30"/>
  <c r="D30"/>
  <c r="C30"/>
  <c r="B30"/>
  <c r="P26"/>
  <c r="O26"/>
  <c r="N26"/>
  <c r="M26"/>
  <c r="L26"/>
  <c r="K26"/>
  <c r="J26"/>
  <c r="I26"/>
  <c r="H26"/>
  <c r="G26"/>
  <c r="F26"/>
  <c r="E26"/>
  <c r="D26"/>
  <c r="C26"/>
  <c r="B26"/>
  <c r="P22"/>
  <c r="O22"/>
  <c r="N22"/>
  <c r="M22"/>
  <c r="L22"/>
  <c r="K22"/>
  <c r="J22"/>
  <c r="I22"/>
  <c r="H22"/>
  <c r="G22"/>
  <c r="F22"/>
  <c r="E22"/>
  <c r="D22"/>
  <c r="C22"/>
  <c r="B22"/>
  <c r="P18"/>
  <c r="O18"/>
  <c r="N18"/>
  <c r="M18"/>
  <c r="L18"/>
  <c r="K18"/>
  <c r="J18"/>
  <c r="I18"/>
  <c r="H18"/>
  <c r="G18"/>
  <c r="F18"/>
  <c r="E18"/>
  <c r="D18"/>
  <c r="C18"/>
  <c r="B18"/>
  <c r="P14"/>
  <c r="O14"/>
  <c r="N14"/>
  <c r="M14"/>
  <c r="L14"/>
  <c r="K14"/>
  <c r="J14"/>
  <c r="I14"/>
  <c r="H14"/>
  <c r="G14"/>
  <c r="F14"/>
  <c r="E14"/>
  <c r="D14"/>
  <c r="C14"/>
  <c r="B14"/>
  <c r="P10"/>
  <c r="O10"/>
  <c r="N10"/>
  <c r="M10"/>
  <c r="L10"/>
  <c r="K10"/>
  <c r="J10"/>
  <c r="I10"/>
  <c r="H10"/>
  <c r="G10"/>
  <c r="F10"/>
  <c r="E10"/>
  <c r="D10"/>
  <c r="C10"/>
  <c r="B10"/>
  <c r="P6"/>
  <c r="O6"/>
  <c r="N6"/>
  <c r="M6"/>
  <c r="L6"/>
  <c r="K6"/>
  <c r="J6"/>
  <c r="I6"/>
  <c r="H6"/>
  <c r="G6"/>
  <c r="F6"/>
  <c r="E6"/>
  <c r="D6"/>
  <c r="C6"/>
  <c r="B6"/>
  <c r="N30" i="1"/>
  <c r="I30"/>
  <c r="D30"/>
  <c r="N29"/>
  <c r="I29"/>
  <c r="D29"/>
  <c r="N28"/>
  <c r="I28"/>
  <c r="D28"/>
  <c r="N26"/>
  <c r="I26"/>
  <c r="D26"/>
  <c r="N25"/>
  <c r="I25"/>
  <c r="D25"/>
  <c r="N24"/>
  <c r="I24"/>
  <c r="D24"/>
  <c r="N22"/>
  <c r="I22"/>
  <c r="D22"/>
  <c r="N21"/>
  <c r="I21"/>
  <c r="D21"/>
  <c r="N20"/>
  <c r="I20"/>
  <c r="D20"/>
  <c r="N18"/>
  <c r="I18"/>
  <c r="D18"/>
  <c r="N17"/>
  <c r="I17"/>
  <c r="D17"/>
  <c r="N16"/>
  <c r="I16"/>
  <c r="D16"/>
  <c r="N14"/>
  <c r="I14"/>
  <c r="D14"/>
  <c r="N13"/>
  <c r="I13"/>
  <c r="D13"/>
  <c r="N12"/>
  <c r="I12"/>
  <c r="D12"/>
  <c r="N10"/>
  <c r="I10"/>
  <c r="D10"/>
  <c r="N9"/>
  <c r="I9"/>
  <c r="D9"/>
  <c r="N8"/>
  <c r="I8"/>
  <c r="D8"/>
  <c r="N6"/>
  <c r="I6"/>
  <c r="D6"/>
  <c r="N5"/>
  <c r="I5"/>
  <c r="D5"/>
  <c r="N4"/>
  <c r="I4"/>
  <c r="D4"/>
</calcChain>
</file>

<file path=xl/sharedStrings.xml><?xml version="1.0" encoding="utf-8"?>
<sst xmlns="http://schemas.openxmlformats.org/spreadsheetml/2006/main" count="280" uniqueCount="27">
  <si>
    <t>2010 New England Home Mortgage Loans, Originations and Denials by Borrower Income</t>
  </si>
  <si>
    <t>Total</t>
  </si>
  <si>
    <t>Purchase</t>
  </si>
  <si>
    <t>Refinance</t>
  </si>
  <si>
    <t>New England</t>
  </si>
  <si>
    <t>Originated</t>
  </si>
  <si>
    <t>Denied</t>
  </si>
  <si>
    <t>Denial Rate</t>
  </si>
  <si>
    <t>Other</t>
  </si>
  <si>
    <t>Non-LMI</t>
  </si>
  <si>
    <t>LMI</t>
  </si>
  <si>
    <t>Connecticut</t>
  </si>
  <si>
    <t>Maine</t>
  </si>
  <si>
    <t>Massachusetts</t>
  </si>
  <si>
    <t>New Hampshire</t>
  </si>
  <si>
    <t>Rhode Island</t>
  </si>
  <si>
    <t>Vermont</t>
  </si>
  <si>
    <t>Source: 2010 HMDA. Data compiled by the Federal Reserve Bank of Boston.</t>
  </si>
  <si>
    <t>NOTE: Tables include only first-lien loans for owner-occupied homes. The data exclude junior-lien loans, all loans for multi-family properties, and all loans for non-owner-occupied homes.</t>
  </si>
  <si>
    <t>Low and moderate income (LMI) borrowers are individuals with household income, as reported in the loan application, below 80 % of the MSA median income</t>
  </si>
  <si>
    <t xml:space="preserve">2010 New England Home Mortgage Loans by Type of Loan and Borrower Income </t>
  </si>
  <si>
    <t>Conventional</t>
  </si>
  <si>
    <t>FHA</t>
  </si>
  <si>
    <t>VA</t>
  </si>
  <si>
    <t>FSA</t>
  </si>
  <si>
    <t xml:space="preserve">LMI </t>
  </si>
  <si>
    <t xml:space="preserve">Non-LMI </t>
  </si>
</sst>
</file>

<file path=xl/styles.xml><?xml version="1.0" encoding="utf-8"?>
<styleSheet xmlns="http://schemas.openxmlformats.org/spreadsheetml/2006/main">
  <numFmts count="1">
    <numFmt numFmtId="164" formatCode="0.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 style="thick">
        <color theme="3" tint="0.39994506668294322"/>
      </right>
      <top/>
      <bottom/>
      <diagonal/>
    </border>
    <border>
      <left/>
      <right style="thick">
        <color theme="4"/>
      </right>
      <top/>
      <bottom/>
      <diagonal/>
    </border>
    <border>
      <left/>
      <right style="thick">
        <color theme="1" tint="0.499984740745262"/>
      </right>
      <top/>
      <bottom/>
      <diagonal/>
    </border>
    <border>
      <left/>
      <right style="thick">
        <color theme="1" tint="0.499984740745262"/>
      </right>
      <top/>
      <bottom style="thick">
        <color theme="1" tint="0.499984740745262"/>
      </bottom>
      <diagonal/>
    </border>
    <border>
      <left/>
      <right/>
      <top/>
      <bottom style="thick">
        <color theme="1" tint="0.499984740745262"/>
      </bottom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0" fontId="10" fillId="0" borderId="6" applyNumberFormat="0" applyFill="0" applyAlignment="0" applyProtection="0"/>
  </cellStyleXfs>
  <cellXfs count="36">
    <xf numFmtId="0" fontId="0" fillId="0" borderId="0" xfId="0"/>
    <xf numFmtId="0" fontId="5" fillId="0" borderId="0" xfId="0" applyFont="1"/>
    <xf numFmtId="0" fontId="3" fillId="0" borderId="0" xfId="0" applyFont="1"/>
    <xf numFmtId="0" fontId="6" fillId="4" borderId="0" xfId="1" applyFont="1" applyFill="1" applyBorder="1"/>
    <xf numFmtId="0" fontId="7" fillId="0" borderId="0" xfId="0" applyFont="1"/>
    <xf numFmtId="0" fontId="4" fillId="4" borderId="0" xfId="1" applyFill="1" applyBorder="1" applyAlignment="1"/>
    <xf numFmtId="0" fontId="4" fillId="4" borderId="0" xfId="1" applyFont="1" applyFill="1" applyBorder="1" applyAlignment="1"/>
    <xf numFmtId="0" fontId="4" fillId="4" borderId="2" xfId="1" applyFont="1" applyFill="1" applyBorder="1" applyAlignment="1"/>
    <xf numFmtId="0" fontId="0" fillId="0" borderId="0" xfId="0" applyAlignment="1"/>
    <xf numFmtId="0" fontId="0" fillId="0" borderId="3" xfId="0" applyBorder="1"/>
    <xf numFmtId="3" fontId="0" fillId="0" borderId="0" xfId="0" applyNumberFormat="1" applyBorder="1"/>
    <xf numFmtId="164" fontId="0" fillId="0" borderId="0" xfId="0" applyNumberFormat="1" applyBorder="1"/>
    <xf numFmtId="3" fontId="3" fillId="5" borderId="3" xfId="2" applyNumberFormat="1" applyFont="1" applyFill="1" applyBorder="1"/>
    <xf numFmtId="0" fontId="3" fillId="5" borderId="3" xfId="2" applyFont="1" applyFill="1" applyBorder="1"/>
    <xf numFmtId="3" fontId="3" fillId="5" borderId="0" xfId="2" applyNumberFormat="1" applyFont="1" applyFill="1" applyBorder="1"/>
    <xf numFmtId="164" fontId="3" fillId="5" borderId="0" xfId="2" applyNumberFormat="1" applyFont="1" applyFill="1" applyBorder="1"/>
    <xf numFmtId="0" fontId="4" fillId="4" borderId="3" xfId="1" applyFill="1" applyBorder="1"/>
    <xf numFmtId="0" fontId="4" fillId="4" borderId="0" xfId="1" applyFill="1" applyBorder="1"/>
    <xf numFmtId="164" fontId="4" fillId="4" borderId="0" xfId="1" applyNumberFormat="1" applyFill="1" applyBorder="1"/>
    <xf numFmtId="0" fontId="4" fillId="4" borderId="3" xfId="1" applyFont="1" applyFill="1" applyBorder="1"/>
    <xf numFmtId="0" fontId="0" fillId="0" borderId="0" xfId="0" applyBorder="1"/>
    <xf numFmtId="3" fontId="0" fillId="0" borderId="0" xfId="0" applyNumberFormat="1" applyFont="1" applyBorder="1"/>
    <xf numFmtId="0" fontId="2" fillId="4" borderId="3" xfId="1" applyFont="1" applyFill="1" applyBorder="1"/>
    <xf numFmtId="0" fontId="3" fillId="5" borderId="4" xfId="2" applyFont="1" applyFill="1" applyBorder="1"/>
    <xf numFmtId="3" fontId="3" fillId="5" borderId="5" xfId="2" applyNumberFormat="1" applyFont="1" applyFill="1" applyBorder="1"/>
    <xf numFmtId="164" fontId="3" fillId="5" borderId="5" xfId="2" applyNumberFormat="1" applyFont="1" applyFill="1" applyBorder="1"/>
    <xf numFmtId="3" fontId="3" fillId="5" borderId="4" xfId="2" applyNumberFormat="1" applyFont="1" applyFill="1" applyBorder="1"/>
    <xf numFmtId="0" fontId="3" fillId="5" borderId="5" xfId="2" applyFont="1" applyFill="1" applyBorder="1"/>
    <xf numFmtId="0" fontId="8" fillId="0" borderId="0" xfId="0" applyFont="1"/>
    <xf numFmtId="0" fontId="9" fillId="0" borderId="0" xfId="0" applyFont="1"/>
    <xf numFmtId="10" fontId="0" fillId="0" borderId="0" xfId="0" applyNumberFormat="1"/>
    <xf numFmtId="0" fontId="6" fillId="4" borderId="0" xfId="1" applyFont="1" applyFill="1" applyBorder="1" applyAlignment="1">
      <alignment horizontal="center"/>
    </xf>
    <xf numFmtId="0" fontId="6" fillId="4" borderId="1" xfId="1" applyFont="1" applyFill="1" applyBorder="1" applyAlignment="1">
      <alignment horizontal="center"/>
    </xf>
    <xf numFmtId="0" fontId="9" fillId="0" borderId="0" xfId="0" applyFont="1" applyAlignment="1">
      <alignment horizontal="left" wrapText="1"/>
    </xf>
    <xf numFmtId="0" fontId="6" fillId="4" borderId="0" xfId="3" applyFont="1" applyFill="1" applyBorder="1"/>
    <xf numFmtId="3" fontId="3" fillId="5" borderId="3" xfId="0" applyNumberFormat="1" applyFont="1" applyFill="1" applyBorder="1"/>
  </cellXfs>
  <cellStyles count="4">
    <cellStyle name="40% - Accent1" xfId="2" builtinId="31"/>
    <cellStyle name="Accent1" xfId="1" builtinId="29"/>
    <cellStyle name="Heading 1" xfId="3" builtinId="1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workbookViewId="0">
      <selection activeCell="G10" sqref="G10"/>
    </sheetView>
  </sheetViews>
  <sheetFormatPr defaultRowHeight="15"/>
  <cols>
    <col min="1" max="1" width="14.85546875" customWidth="1"/>
    <col min="2" max="2" width="10.7109375" customWidth="1"/>
    <col min="3" max="3" width="8.140625" customWidth="1"/>
    <col min="4" max="4" width="10.85546875" customWidth="1"/>
    <col min="5" max="5" width="8.140625" customWidth="1"/>
    <col min="6" max="6" width="8.140625" style="2" customWidth="1"/>
    <col min="7" max="7" width="10.5703125" customWidth="1"/>
    <col min="8" max="8" width="8.140625" customWidth="1"/>
    <col min="9" max="9" width="11" customWidth="1"/>
    <col min="10" max="10" width="6.85546875" customWidth="1"/>
    <col min="11" max="11" width="8.140625" style="2" customWidth="1"/>
    <col min="12" max="12" width="9.7109375" customWidth="1"/>
    <col min="13" max="13" width="7.42578125" customWidth="1"/>
    <col min="14" max="14" width="10.5703125" customWidth="1"/>
    <col min="15" max="15" width="7.140625" customWidth="1"/>
    <col min="16" max="16" width="7.7109375" style="2" customWidth="1"/>
    <col min="17" max="17" width="8.140625" customWidth="1"/>
  </cols>
  <sheetData>
    <row r="1" spans="1:16" ht="15.75">
      <c r="A1" s="1" t="s">
        <v>0</v>
      </c>
    </row>
    <row r="2" spans="1:16" s="4" customFormat="1" ht="19.5">
      <c r="A2" s="3"/>
      <c r="B2" s="31" t="s">
        <v>1</v>
      </c>
      <c r="C2" s="31"/>
      <c r="D2" s="31"/>
      <c r="E2" s="31"/>
      <c r="F2" s="31"/>
      <c r="G2" s="31" t="s">
        <v>2</v>
      </c>
      <c r="H2" s="31"/>
      <c r="I2" s="31"/>
      <c r="J2" s="31"/>
      <c r="K2" s="31"/>
      <c r="L2" s="31" t="s">
        <v>3</v>
      </c>
      <c r="M2" s="31"/>
      <c r="N2" s="31"/>
      <c r="O2" s="31"/>
      <c r="P2" s="32"/>
    </row>
    <row r="3" spans="1:16" s="8" customFormat="1">
      <c r="A3" s="5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6" t="s">
        <v>1</v>
      </c>
      <c r="G3" s="5" t="s">
        <v>5</v>
      </c>
      <c r="H3" s="5" t="s">
        <v>6</v>
      </c>
      <c r="I3" s="5" t="s">
        <v>7</v>
      </c>
      <c r="J3" s="5" t="s">
        <v>8</v>
      </c>
      <c r="K3" s="7" t="s">
        <v>1</v>
      </c>
      <c r="L3" s="5" t="s">
        <v>5</v>
      </c>
      <c r="M3" s="5" t="s">
        <v>6</v>
      </c>
      <c r="N3" s="5" t="s">
        <v>7</v>
      </c>
      <c r="O3" s="5" t="s">
        <v>8</v>
      </c>
      <c r="P3" s="7" t="s">
        <v>1</v>
      </c>
    </row>
    <row r="4" spans="1:16">
      <c r="A4" s="9" t="s">
        <v>9</v>
      </c>
      <c r="B4" s="10">
        <v>295375</v>
      </c>
      <c r="C4" s="10">
        <v>55545</v>
      </c>
      <c r="D4" s="11">
        <f>C4/F4</f>
        <v>0.12871463794445887</v>
      </c>
      <c r="E4" s="10">
        <v>80616</v>
      </c>
      <c r="F4" s="12">
        <v>431536</v>
      </c>
      <c r="G4" s="10">
        <v>61754</v>
      </c>
      <c r="H4" s="10">
        <v>8185</v>
      </c>
      <c r="I4" s="11">
        <f>H4/K4</f>
        <v>9.8357306800293212E-2</v>
      </c>
      <c r="J4" s="10">
        <v>13278</v>
      </c>
      <c r="K4" s="12">
        <v>83217</v>
      </c>
      <c r="L4" s="10">
        <v>224186</v>
      </c>
      <c r="M4" s="10">
        <v>45782</v>
      </c>
      <c r="N4" s="11">
        <f>M4/P4</f>
        <v>0.13650906293514461</v>
      </c>
      <c r="O4" s="10">
        <v>65409</v>
      </c>
      <c r="P4" s="12">
        <v>335377</v>
      </c>
    </row>
    <row r="5" spans="1:16">
      <c r="A5" s="9" t="s">
        <v>10</v>
      </c>
      <c r="B5" s="10">
        <v>101201</v>
      </c>
      <c r="C5" s="10">
        <v>39909</v>
      </c>
      <c r="D5" s="11">
        <f t="shared" ref="D5:D30" si="0">C5/F5</f>
        <v>0.22783140852548112</v>
      </c>
      <c r="E5" s="10">
        <v>34059</v>
      </c>
      <c r="F5" s="12">
        <v>175169</v>
      </c>
      <c r="G5" s="10">
        <v>37058</v>
      </c>
      <c r="H5" s="10">
        <v>10171</v>
      </c>
      <c r="I5" s="11">
        <f t="shared" ref="I5:I30" si="1">H5/K5</f>
        <v>0.1822465910516225</v>
      </c>
      <c r="J5" s="10">
        <v>8580</v>
      </c>
      <c r="K5" s="12">
        <v>55809</v>
      </c>
      <c r="L5" s="10">
        <v>60087</v>
      </c>
      <c r="M5" s="10">
        <v>28194</v>
      </c>
      <c r="N5" s="11">
        <f t="shared" ref="N5:N30" si="2">M5/P5</f>
        <v>0.25007982969664716</v>
      </c>
      <c r="O5" s="10">
        <v>24459</v>
      </c>
      <c r="P5" s="12">
        <v>112740</v>
      </c>
    </row>
    <row r="6" spans="1:16">
      <c r="A6" s="13" t="s">
        <v>1</v>
      </c>
      <c r="B6" s="14">
        <v>396576</v>
      </c>
      <c r="C6" s="14">
        <v>95454</v>
      </c>
      <c r="D6" s="15">
        <f t="shared" si="0"/>
        <v>0.15733181694563256</v>
      </c>
      <c r="E6" s="14">
        <v>114675</v>
      </c>
      <c r="F6" s="12">
        <v>606705</v>
      </c>
      <c r="G6" s="14">
        <v>98812</v>
      </c>
      <c r="H6" s="14">
        <v>18356</v>
      </c>
      <c r="I6" s="15">
        <f t="shared" si="1"/>
        <v>0.13203285716340829</v>
      </c>
      <c r="J6" s="14">
        <v>21858</v>
      </c>
      <c r="K6" s="12">
        <v>139026</v>
      </c>
      <c r="L6" s="14">
        <v>284273</v>
      </c>
      <c r="M6" s="14">
        <v>73976</v>
      </c>
      <c r="N6" s="15">
        <f t="shared" si="2"/>
        <v>0.16508188709645025</v>
      </c>
      <c r="O6" s="14">
        <v>89868</v>
      </c>
      <c r="P6" s="12">
        <v>448117</v>
      </c>
    </row>
    <row r="7" spans="1:16" s="2" customFormat="1">
      <c r="A7" s="16" t="s">
        <v>11</v>
      </c>
      <c r="B7" s="17" t="s">
        <v>5</v>
      </c>
      <c r="C7" s="17" t="s">
        <v>6</v>
      </c>
      <c r="D7" s="18" t="s">
        <v>7</v>
      </c>
      <c r="E7" s="17" t="s">
        <v>8</v>
      </c>
      <c r="F7" s="19" t="s">
        <v>1</v>
      </c>
      <c r="G7" s="17" t="s">
        <v>5</v>
      </c>
      <c r="H7" s="17" t="s">
        <v>6</v>
      </c>
      <c r="I7" s="18" t="s">
        <v>7</v>
      </c>
      <c r="J7" s="17" t="s">
        <v>8</v>
      </c>
      <c r="K7" s="19" t="s">
        <v>1</v>
      </c>
      <c r="L7" s="17" t="s">
        <v>5</v>
      </c>
      <c r="M7" s="17" t="s">
        <v>6</v>
      </c>
      <c r="N7" s="18" t="s">
        <v>7</v>
      </c>
      <c r="O7" s="17" t="s">
        <v>8</v>
      </c>
      <c r="P7" s="19" t="s">
        <v>1</v>
      </c>
    </row>
    <row r="8" spans="1:16">
      <c r="A8" s="9" t="s">
        <v>9</v>
      </c>
      <c r="B8" s="10">
        <v>64489</v>
      </c>
      <c r="C8" s="10">
        <v>13252</v>
      </c>
      <c r="D8" s="11">
        <f t="shared" si="0"/>
        <v>0.13619172901422347</v>
      </c>
      <c r="E8" s="10">
        <v>19563</v>
      </c>
      <c r="F8" s="12">
        <v>97304</v>
      </c>
      <c r="G8" s="10">
        <v>14656</v>
      </c>
      <c r="H8" s="10">
        <v>1835</v>
      </c>
      <c r="I8" s="11">
        <f t="shared" si="1"/>
        <v>9.250857027626537E-2</v>
      </c>
      <c r="J8" s="10">
        <v>3345</v>
      </c>
      <c r="K8" s="12">
        <v>19836</v>
      </c>
      <c r="L8" s="10">
        <v>47977</v>
      </c>
      <c r="M8" s="10">
        <v>11067</v>
      </c>
      <c r="N8" s="11">
        <f t="shared" si="2"/>
        <v>0.1479268586093512</v>
      </c>
      <c r="O8" s="10">
        <v>15770</v>
      </c>
      <c r="P8" s="12">
        <v>74814</v>
      </c>
    </row>
    <row r="9" spans="1:16">
      <c r="A9" s="9" t="s">
        <v>10</v>
      </c>
      <c r="B9" s="10">
        <v>24562</v>
      </c>
      <c r="C9" s="10">
        <v>10116</v>
      </c>
      <c r="D9" s="11">
        <f t="shared" si="0"/>
        <v>0.23147152369402557</v>
      </c>
      <c r="E9" s="10">
        <v>9025</v>
      </c>
      <c r="F9" s="12">
        <v>43703</v>
      </c>
      <c r="G9" s="10">
        <v>9937</v>
      </c>
      <c r="H9" s="10">
        <v>2416</v>
      </c>
      <c r="I9" s="11">
        <f t="shared" si="1"/>
        <v>0.16542280041081822</v>
      </c>
      <c r="J9" s="10">
        <v>2252</v>
      </c>
      <c r="K9" s="12">
        <v>14605</v>
      </c>
      <c r="L9" s="10">
        <v>13721</v>
      </c>
      <c r="M9" s="10">
        <v>7340</v>
      </c>
      <c r="N9" s="11">
        <f t="shared" si="2"/>
        <v>0.26609628770301624</v>
      </c>
      <c r="O9" s="10">
        <v>6523</v>
      </c>
      <c r="P9" s="12">
        <v>27584</v>
      </c>
    </row>
    <row r="10" spans="1:16">
      <c r="A10" s="13" t="s">
        <v>1</v>
      </c>
      <c r="B10" s="14">
        <v>89051</v>
      </c>
      <c r="C10" s="14">
        <v>23368</v>
      </c>
      <c r="D10" s="15">
        <f t="shared" si="0"/>
        <v>0.16572226910720744</v>
      </c>
      <c r="E10" s="14">
        <v>28588</v>
      </c>
      <c r="F10" s="12">
        <v>141007</v>
      </c>
      <c r="G10" s="14">
        <v>24593</v>
      </c>
      <c r="H10" s="14">
        <v>4251</v>
      </c>
      <c r="I10" s="15">
        <f t="shared" si="1"/>
        <v>0.12342847187944601</v>
      </c>
      <c r="J10" s="14">
        <v>5597</v>
      </c>
      <c r="K10" s="12">
        <v>34441</v>
      </c>
      <c r="L10" s="14">
        <v>61698</v>
      </c>
      <c r="M10" s="14">
        <v>18407</v>
      </c>
      <c r="N10" s="15">
        <f t="shared" si="2"/>
        <v>0.17975937030020117</v>
      </c>
      <c r="O10" s="14">
        <v>22293</v>
      </c>
      <c r="P10" s="12">
        <v>102398</v>
      </c>
    </row>
    <row r="11" spans="1:16" s="2" customFormat="1">
      <c r="A11" s="16" t="s">
        <v>12</v>
      </c>
      <c r="B11" s="17" t="s">
        <v>5</v>
      </c>
      <c r="C11" s="17" t="s">
        <v>6</v>
      </c>
      <c r="D11" s="18" t="s">
        <v>7</v>
      </c>
      <c r="E11" s="17" t="s">
        <v>8</v>
      </c>
      <c r="F11" s="19" t="s">
        <v>1</v>
      </c>
      <c r="G11" s="17" t="s">
        <v>5</v>
      </c>
      <c r="H11" s="17" t="s">
        <v>6</v>
      </c>
      <c r="I11" s="18" t="s">
        <v>7</v>
      </c>
      <c r="J11" s="17" t="s">
        <v>8</v>
      </c>
      <c r="K11" s="19" t="s">
        <v>1</v>
      </c>
      <c r="L11" s="17" t="s">
        <v>5</v>
      </c>
      <c r="M11" s="17" t="s">
        <v>6</v>
      </c>
      <c r="N11" s="18" t="s">
        <v>7</v>
      </c>
      <c r="O11" s="17" t="s">
        <v>8</v>
      </c>
      <c r="P11" s="19" t="s">
        <v>1</v>
      </c>
    </row>
    <row r="12" spans="1:16">
      <c r="A12" s="9" t="s">
        <v>9</v>
      </c>
      <c r="B12" s="10">
        <v>21081</v>
      </c>
      <c r="C12" s="10">
        <v>5800</v>
      </c>
      <c r="D12" s="11">
        <f t="shared" si="0"/>
        <v>0.17308266189197255</v>
      </c>
      <c r="E12" s="10">
        <v>6629</v>
      </c>
      <c r="F12" s="12">
        <v>33510</v>
      </c>
      <c r="G12" s="10">
        <v>5114</v>
      </c>
      <c r="H12" s="20">
        <v>927</v>
      </c>
      <c r="I12" s="11">
        <f t="shared" si="1"/>
        <v>0.12961409395973153</v>
      </c>
      <c r="J12" s="10">
        <v>1111</v>
      </c>
      <c r="K12" s="12">
        <v>7152</v>
      </c>
      <c r="L12" s="10">
        <v>14817</v>
      </c>
      <c r="M12" s="10">
        <v>4619</v>
      </c>
      <c r="N12" s="11">
        <f t="shared" si="2"/>
        <v>0.18665642932191062</v>
      </c>
      <c r="O12" s="10">
        <v>5310</v>
      </c>
      <c r="P12" s="12">
        <v>24746</v>
      </c>
    </row>
    <row r="13" spans="1:16">
      <c r="A13" s="9" t="s">
        <v>10</v>
      </c>
      <c r="B13" s="10">
        <v>7862</v>
      </c>
      <c r="C13" s="10">
        <v>4016</v>
      </c>
      <c r="D13" s="11">
        <f t="shared" si="0"/>
        <v>0.27586206896551724</v>
      </c>
      <c r="E13" s="10">
        <v>2680</v>
      </c>
      <c r="F13" s="12">
        <v>14558</v>
      </c>
      <c r="G13" s="10">
        <v>3023</v>
      </c>
      <c r="H13" s="20">
        <v>992</v>
      </c>
      <c r="I13" s="11">
        <f t="shared" si="1"/>
        <v>0.21048164650965415</v>
      </c>
      <c r="J13" s="20">
        <v>698</v>
      </c>
      <c r="K13" s="12">
        <v>4713</v>
      </c>
      <c r="L13" s="10">
        <v>4327</v>
      </c>
      <c r="M13" s="10">
        <v>2794</v>
      </c>
      <c r="N13" s="11">
        <f t="shared" si="2"/>
        <v>0.31044444444444447</v>
      </c>
      <c r="O13" s="10">
        <v>1879</v>
      </c>
      <c r="P13" s="12">
        <v>9000</v>
      </c>
    </row>
    <row r="14" spans="1:16">
      <c r="A14" s="13" t="s">
        <v>1</v>
      </c>
      <c r="B14" s="14">
        <v>28943</v>
      </c>
      <c r="C14" s="14">
        <v>9816</v>
      </c>
      <c r="D14" s="15">
        <f t="shared" si="0"/>
        <v>0.20421070150619955</v>
      </c>
      <c r="E14" s="14">
        <v>9309</v>
      </c>
      <c r="F14" s="12">
        <v>48068</v>
      </c>
      <c r="G14" s="14">
        <v>8137</v>
      </c>
      <c r="H14" s="14">
        <v>1919</v>
      </c>
      <c r="I14" s="15">
        <f t="shared" si="1"/>
        <v>0.16173619890434049</v>
      </c>
      <c r="J14" s="14">
        <v>1809</v>
      </c>
      <c r="K14" s="12">
        <v>11865</v>
      </c>
      <c r="L14" s="14">
        <v>19144</v>
      </c>
      <c r="M14" s="14">
        <v>7413</v>
      </c>
      <c r="N14" s="15">
        <f t="shared" si="2"/>
        <v>0.21967047946423279</v>
      </c>
      <c r="O14" s="14">
        <v>7189</v>
      </c>
      <c r="P14" s="12">
        <v>33746</v>
      </c>
    </row>
    <row r="15" spans="1:16" s="2" customFormat="1">
      <c r="A15" s="16" t="s">
        <v>13</v>
      </c>
      <c r="B15" s="17" t="s">
        <v>5</v>
      </c>
      <c r="C15" s="17" t="s">
        <v>6</v>
      </c>
      <c r="D15" s="18" t="s">
        <v>7</v>
      </c>
      <c r="E15" s="17" t="s">
        <v>8</v>
      </c>
      <c r="F15" s="19" t="s">
        <v>1</v>
      </c>
      <c r="G15" s="17" t="s">
        <v>5</v>
      </c>
      <c r="H15" s="17" t="s">
        <v>6</v>
      </c>
      <c r="I15" s="18" t="s">
        <v>7</v>
      </c>
      <c r="J15" s="17" t="s">
        <v>8</v>
      </c>
      <c r="K15" s="19" t="s">
        <v>1</v>
      </c>
      <c r="L15" s="17" t="s">
        <v>5</v>
      </c>
      <c r="M15" s="17" t="s">
        <v>6</v>
      </c>
      <c r="N15" s="18" t="s">
        <v>7</v>
      </c>
      <c r="O15" s="17" t="s">
        <v>8</v>
      </c>
      <c r="P15" s="19" t="s">
        <v>1</v>
      </c>
    </row>
    <row r="16" spans="1:16">
      <c r="A16" s="9" t="s">
        <v>9</v>
      </c>
      <c r="B16" s="10">
        <v>157807</v>
      </c>
      <c r="C16" s="10">
        <v>24699</v>
      </c>
      <c r="D16" s="11">
        <f t="shared" si="0"/>
        <v>0.11142338993449663</v>
      </c>
      <c r="E16" s="10">
        <v>39162</v>
      </c>
      <c r="F16" s="12">
        <v>221668</v>
      </c>
      <c r="G16" s="10">
        <v>30585</v>
      </c>
      <c r="H16" s="10">
        <v>3757</v>
      </c>
      <c r="I16" s="11">
        <f t="shared" si="1"/>
        <v>9.2058513636029501E-2</v>
      </c>
      <c r="J16" s="10">
        <v>6469</v>
      </c>
      <c r="K16" s="12">
        <v>40811</v>
      </c>
      <c r="L16" s="10">
        <v>122657</v>
      </c>
      <c r="M16" s="10">
        <v>20320</v>
      </c>
      <c r="N16" s="11">
        <f t="shared" si="2"/>
        <v>0.11625512048882074</v>
      </c>
      <c r="O16" s="10">
        <v>31811</v>
      </c>
      <c r="P16" s="12">
        <v>174788</v>
      </c>
    </row>
    <row r="17" spans="1:16">
      <c r="A17" s="9" t="s">
        <v>10</v>
      </c>
      <c r="B17" s="10">
        <v>48565</v>
      </c>
      <c r="C17" s="10">
        <v>16710</v>
      </c>
      <c r="D17" s="11">
        <f t="shared" si="0"/>
        <v>0.207137633102354</v>
      </c>
      <c r="E17" s="10">
        <v>15396</v>
      </c>
      <c r="F17" s="12">
        <v>80671</v>
      </c>
      <c r="G17" s="10">
        <v>16791</v>
      </c>
      <c r="H17" s="10">
        <v>4542</v>
      </c>
      <c r="I17" s="11">
        <f t="shared" si="1"/>
        <v>0.18048160216164666</v>
      </c>
      <c r="J17" s="10">
        <v>3833</v>
      </c>
      <c r="K17" s="12">
        <v>25166</v>
      </c>
      <c r="L17" s="10">
        <v>29952</v>
      </c>
      <c r="M17" s="10">
        <v>11606</v>
      </c>
      <c r="N17" s="11">
        <f t="shared" si="2"/>
        <v>0.22032386050838126</v>
      </c>
      <c r="O17" s="10">
        <v>11119</v>
      </c>
      <c r="P17" s="12">
        <v>52677</v>
      </c>
    </row>
    <row r="18" spans="1:16">
      <c r="A18" s="13" t="s">
        <v>1</v>
      </c>
      <c r="B18" s="14">
        <v>206372</v>
      </c>
      <c r="C18" s="14">
        <v>41409</v>
      </c>
      <c r="D18" s="15">
        <f t="shared" si="0"/>
        <v>0.13696215175680279</v>
      </c>
      <c r="E18" s="14">
        <v>54558</v>
      </c>
      <c r="F18" s="12">
        <v>302339</v>
      </c>
      <c r="G18" s="14">
        <v>47376</v>
      </c>
      <c r="H18" s="14">
        <v>8299</v>
      </c>
      <c r="I18" s="15">
        <f t="shared" si="1"/>
        <v>0.12578625884778027</v>
      </c>
      <c r="J18" s="14">
        <v>10302</v>
      </c>
      <c r="K18" s="12">
        <v>65977</v>
      </c>
      <c r="L18" s="14">
        <v>152609</v>
      </c>
      <c r="M18" s="14">
        <v>31926</v>
      </c>
      <c r="N18" s="15">
        <f t="shared" si="2"/>
        <v>0.14035565911239092</v>
      </c>
      <c r="O18" s="14">
        <v>42930</v>
      </c>
      <c r="P18" s="12">
        <v>227465</v>
      </c>
    </row>
    <row r="19" spans="1:16" s="2" customFormat="1">
      <c r="A19" s="16" t="s">
        <v>14</v>
      </c>
      <c r="B19" s="17" t="s">
        <v>5</v>
      </c>
      <c r="C19" s="17" t="s">
        <v>6</v>
      </c>
      <c r="D19" s="18" t="s">
        <v>7</v>
      </c>
      <c r="E19" s="17" t="s">
        <v>8</v>
      </c>
      <c r="F19" s="19" t="s">
        <v>1</v>
      </c>
      <c r="G19" s="17" t="s">
        <v>5</v>
      </c>
      <c r="H19" s="17" t="s">
        <v>6</v>
      </c>
      <c r="I19" s="18" t="s">
        <v>7</v>
      </c>
      <c r="J19" s="17" t="s">
        <v>8</v>
      </c>
      <c r="K19" s="19" t="s">
        <v>1</v>
      </c>
      <c r="L19" s="17" t="s">
        <v>5</v>
      </c>
      <c r="M19" s="17" t="s">
        <v>6</v>
      </c>
      <c r="N19" s="18" t="s">
        <v>7</v>
      </c>
      <c r="O19" s="17" t="s">
        <v>8</v>
      </c>
      <c r="P19" s="19" t="s">
        <v>1</v>
      </c>
    </row>
    <row r="20" spans="1:16">
      <c r="A20" s="9" t="s">
        <v>9</v>
      </c>
      <c r="B20" s="10">
        <v>23892</v>
      </c>
      <c r="C20" s="10">
        <v>5770</v>
      </c>
      <c r="D20" s="11">
        <f t="shared" si="0"/>
        <v>0.1550700099438308</v>
      </c>
      <c r="E20" s="10">
        <v>7547</v>
      </c>
      <c r="F20" s="12">
        <v>37209</v>
      </c>
      <c r="G20" s="10">
        <v>5369</v>
      </c>
      <c r="H20" s="20">
        <v>792</v>
      </c>
      <c r="I20" s="11">
        <f t="shared" si="1"/>
        <v>0.1086121777290181</v>
      </c>
      <c r="J20" s="10">
        <v>1131</v>
      </c>
      <c r="K20" s="12">
        <v>7292</v>
      </c>
      <c r="L20" s="10">
        <v>17901</v>
      </c>
      <c r="M20" s="10">
        <v>4830</v>
      </c>
      <c r="N20" s="11">
        <f t="shared" si="2"/>
        <v>0.166591935984548</v>
      </c>
      <c r="O20" s="10">
        <v>6262</v>
      </c>
      <c r="P20" s="12">
        <v>28993</v>
      </c>
    </row>
    <row r="21" spans="1:16">
      <c r="A21" s="9" t="s">
        <v>10</v>
      </c>
      <c r="B21" s="21">
        <v>9786</v>
      </c>
      <c r="C21" s="21">
        <v>4642</v>
      </c>
      <c r="D21" s="11">
        <f t="shared" si="0"/>
        <v>0.25810397553516817</v>
      </c>
      <c r="E21" s="21">
        <v>3557</v>
      </c>
      <c r="F21" s="12">
        <v>17985</v>
      </c>
      <c r="G21" s="10">
        <v>3638</v>
      </c>
      <c r="H21" s="10">
        <v>1120</v>
      </c>
      <c r="I21" s="11">
        <f t="shared" si="1"/>
        <v>0.19872249822569199</v>
      </c>
      <c r="J21" s="20">
        <v>878</v>
      </c>
      <c r="K21" s="12">
        <v>5636</v>
      </c>
      <c r="L21" s="10">
        <v>5845</v>
      </c>
      <c r="M21" s="10">
        <v>3340</v>
      </c>
      <c r="N21" s="11">
        <f t="shared" si="2"/>
        <v>0.28348327957901887</v>
      </c>
      <c r="O21" s="10">
        <v>2597</v>
      </c>
      <c r="P21" s="12">
        <v>11782</v>
      </c>
    </row>
    <row r="22" spans="1:16">
      <c r="A22" s="13" t="s">
        <v>1</v>
      </c>
      <c r="B22" s="14">
        <v>33678</v>
      </c>
      <c r="C22" s="14">
        <v>10412</v>
      </c>
      <c r="D22" s="15">
        <f t="shared" si="0"/>
        <v>0.18864369315505308</v>
      </c>
      <c r="E22" s="14">
        <v>11104</v>
      </c>
      <c r="F22" s="12">
        <v>55194</v>
      </c>
      <c r="G22" s="14">
        <v>9007</v>
      </c>
      <c r="H22" s="14">
        <v>1912</v>
      </c>
      <c r="I22" s="15">
        <f t="shared" si="1"/>
        <v>0.14789603960396039</v>
      </c>
      <c r="J22" s="14">
        <v>2009</v>
      </c>
      <c r="K22" s="12">
        <v>12928</v>
      </c>
      <c r="L22" s="14">
        <v>23746</v>
      </c>
      <c r="M22" s="14">
        <v>8170</v>
      </c>
      <c r="N22" s="15">
        <f t="shared" si="2"/>
        <v>0.20036787247087676</v>
      </c>
      <c r="O22" s="14">
        <v>8859</v>
      </c>
      <c r="P22" s="12">
        <v>40775</v>
      </c>
    </row>
    <row r="23" spans="1:16" s="2" customFormat="1">
      <c r="A23" s="16" t="s">
        <v>15</v>
      </c>
      <c r="B23" s="17" t="s">
        <v>5</v>
      </c>
      <c r="C23" s="17" t="s">
        <v>6</v>
      </c>
      <c r="D23" s="18" t="s">
        <v>7</v>
      </c>
      <c r="E23" s="17" t="s">
        <v>8</v>
      </c>
      <c r="F23" s="19" t="s">
        <v>1</v>
      </c>
      <c r="G23" s="17" t="s">
        <v>5</v>
      </c>
      <c r="H23" s="17" t="s">
        <v>6</v>
      </c>
      <c r="I23" s="18" t="s">
        <v>7</v>
      </c>
      <c r="J23" s="17" t="s">
        <v>8</v>
      </c>
      <c r="K23" s="19" t="s">
        <v>1</v>
      </c>
      <c r="L23" s="17" t="s">
        <v>5</v>
      </c>
      <c r="M23" s="17" t="s">
        <v>6</v>
      </c>
      <c r="N23" s="18" t="s">
        <v>7</v>
      </c>
      <c r="O23" s="17" t="s">
        <v>8</v>
      </c>
      <c r="P23" s="19" t="s">
        <v>1</v>
      </c>
    </row>
    <row r="24" spans="1:16">
      <c r="A24" s="9" t="s">
        <v>9</v>
      </c>
      <c r="B24" s="10">
        <v>16637</v>
      </c>
      <c r="C24" s="10">
        <v>3851</v>
      </c>
      <c r="D24" s="11">
        <f t="shared" si="0"/>
        <v>0.15015986898541683</v>
      </c>
      <c r="E24" s="10">
        <v>5158</v>
      </c>
      <c r="F24" s="12">
        <v>25646</v>
      </c>
      <c r="G24" s="10">
        <v>3666</v>
      </c>
      <c r="H24" s="20">
        <v>546</v>
      </c>
      <c r="I24" s="11">
        <f t="shared" si="1"/>
        <v>0.10867834394904459</v>
      </c>
      <c r="J24" s="20">
        <v>812</v>
      </c>
      <c r="K24" s="12">
        <v>5024</v>
      </c>
      <c r="L24" s="10">
        <v>12591</v>
      </c>
      <c r="M24" s="10">
        <v>3234</v>
      </c>
      <c r="N24" s="11">
        <f t="shared" si="2"/>
        <v>0.16099163679808842</v>
      </c>
      <c r="O24" s="10">
        <v>4263</v>
      </c>
      <c r="P24" s="12">
        <v>20088</v>
      </c>
    </row>
    <row r="25" spans="1:16">
      <c r="A25" s="9" t="s">
        <v>10</v>
      </c>
      <c r="B25" s="10">
        <v>6418</v>
      </c>
      <c r="C25" s="10">
        <v>2629</v>
      </c>
      <c r="D25" s="11">
        <f t="shared" si="0"/>
        <v>0.2313649564375605</v>
      </c>
      <c r="E25" s="10">
        <v>2316</v>
      </c>
      <c r="F25" s="12">
        <v>11363</v>
      </c>
      <c r="G25" s="10">
        <v>2547</v>
      </c>
      <c r="H25" s="20">
        <v>757</v>
      </c>
      <c r="I25" s="11">
        <f t="shared" si="1"/>
        <v>0.19087241553202219</v>
      </c>
      <c r="J25" s="20">
        <v>662</v>
      </c>
      <c r="K25" s="12">
        <v>3966</v>
      </c>
      <c r="L25" s="10">
        <v>3681</v>
      </c>
      <c r="M25" s="10">
        <v>1790</v>
      </c>
      <c r="N25" s="11">
        <f t="shared" si="2"/>
        <v>0.25393672861398781</v>
      </c>
      <c r="O25" s="10">
        <v>1578</v>
      </c>
      <c r="P25" s="12">
        <v>7049</v>
      </c>
    </row>
    <row r="26" spans="1:16">
      <c r="A26" s="13" t="s">
        <v>1</v>
      </c>
      <c r="B26" s="14">
        <v>23055</v>
      </c>
      <c r="C26" s="14">
        <v>6480</v>
      </c>
      <c r="D26" s="15">
        <f t="shared" si="0"/>
        <v>0.17509254505660785</v>
      </c>
      <c r="E26" s="14">
        <v>7474</v>
      </c>
      <c r="F26" s="12">
        <v>37009</v>
      </c>
      <c r="G26" s="14">
        <v>6213</v>
      </c>
      <c r="H26" s="14">
        <v>1303</v>
      </c>
      <c r="I26" s="15">
        <f t="shared" si="1"/>
        <v>0.14493882091212459</v>
      </c>
      <c r="J26" s="14">
        <v>1474</v>
      </c>
      <c r="K26" s="12">
        <v>8990</v>
      </c>
      <c r="L26" s="14">
        <v>16272</v>
      </c>
      <c r="M26" s="14">
        <v>5024</v>
      </c>
      <c r="N26" s="15">
        <f t="shared" si="2"/>
        <v>0.18513468695876478</v>
      </c>
      <c r="O26" s="14">
        <v>5841</v>
      </c>
      <c r="P26" s="12">
        <v>27137</v>
      </c>
    </row>
    <row r="27" spans="1:16" s="2" customFormat="1">
      <c r="A27" s="16" t="s">
        <v>16</v>
      </c>
      <c r="B27" s="17" t="s">
        <v>5</v>
      </c>
      <c r="C27" s="17" t="s">
        <v>6</v>
      </c>
      <c r="D27" s="18" t="s">
        <v>7</v>
      </c>
      <c r="E27" s="17" t="s">
        <v>8</v>
      </c>
      <c r="F27" s="19" t="s">
        <v>1</v>
      </c>
      <c r="G27" s="17" t="s">
        <v>5</v>
      </c>
      <c r="H27" s="17" t="s">
        <v>6</v>
      </c>
      <c r="I27" s="18" t="s">
        <v>7</v>
      </c>
      <c r="J27" s="17" t="s">
        <v>8</v>
      </c>
      <c r="K27" s="19" t="s">
        <v>1</v>
      </c>
      <c r="L27" s="17" t="s">
        <v>5</v>
      </c>
      <c r="M27" s="17" t="s">
        <v>6</v>
      </c>
      <c r="N27" s="18" t="s">
        <v>7</v>
      </c>
      <c r="O27" s="17" t="s">
        <v>8</v>
      </c>
      <c r="P27" s="22" t="s">
        <v>1</v>
      </c>
    </row>
    <row r="28" spans="1:16">
      <c r="A28" s="9" t="s">
        <v>9</v>
      </c>
      <c r="B28" s="10">
        <v>11469</v>
      </c>
      <c r="C28" s="10">
        <v>2173</v>
      </c>
      <c r="D28" s="11">
        <f t="shared" si="0"/>
        <v>0.13414408296808444</v>
      </c>
      <c r="E28" s="10">
        <v>2557</v>
      </c>
      <c r="F28" s="12">
        <v>16199</v>
      </c>
      <c r="G28" s="10">
        <v>2364</v>
      </c>
      <c r="H28" s="20">
        <v>328</v>
      </c>
      <c r="I28" s="11">
        <f t="shared" si="1"/>
        <v>0.10573823339780787</v>
      </c>
      <c r="J28" s="20">
        <v>410</v>
      </c>
      <c r="K28" s="12">
        <v>3102</v>
      </c>
      <c r="L28" s="10">
        <v>8243</v>
      </c>
      <c r="M28" s="10">
        <v>1712</v>
      </c>
      <c r="N28" s="11">
        <f t="shared" si="2"/>
        <v>0.14328757951121526</v>
      </c>
      <c r="O28" s="10">
        <v>1993</v>
      </c>
      <c r="P28" s="12">
        <v>11948</v>
      </c>
    </row>
    <row r="29" spans="1:16">
      <c r="A29" s="9" t="s">
        <v>10</v>
      </c>
      <c r="B29" s="10">
        <v>4008</v>
      </c>
      <c r="C29" s="10">
        <v>1796</v>
      </c>
      <c r="D29" s="11">
        <f t="shared" si="0"/>
        <v>0.26070547249237913</v>
      </c>
      <c r="E29" s="10">
        <v>1085</v>
      </c>
      <c r="F29" s="12">
        <v>6889</v>
      </c>
      <c r="G29" s="10">
        <v>1122</v>
      </c>
      <c r="H29" s="20">
        <v>344</v>
      </c>
      <c r="I29" s="11">
        <f t="shared" si="1"/>
        <v>0.19965177016831109</v>
      </c>
      <c r="J29" s="20">
        <v>257</v>
      </c>
      <c r="K29" s="12">
        <v>1723</v>
      </c>
      <c r="L29" s="10">
        <v>2561</v>
      </c>
      <c r="M29" s="10">
        <v>1324</v>
      </c>
      <c r="N29" s="11">
        <f t="shared" si="2"/>
        <v>0.28485370051635112</v>
      </c>
      <c r="O29" s="20">
        <v>763</v>
      </c>
      <c r="P29" s="12">
        <v>4648</v>
      </c>
    </row>
    <row r="30" spans="1:16" ht="15.75" thickBot="1">
      <c r="A30" s="23" t="s">
        <v>1</v>
      </c>
      <c r="B30" s="24">
        <v>15477</v>
      </c>
      <c r="C30" s="24">
        <v>3969</v>
      </c>
      <c r="D30" s="25">
        <f t="shared" si="0"/>
        <v>0.17190748440748441</v>
      </c>
      <c r="E30" s="24">
        <v>3642</v>
      </c>
      <c r="F30" s="26">
        <v>23088</v>
      </c>
      <c r="G30" s="24">
        <v>3486</v>
      </c>
      <c r="H30" s="27">
        <v>672</v>
      </c>
      <c r="I30" s="25">
        <f t="shared" si="1"/>
        <v>0.13927461139896374</v>
      </c>
      <c r="J30" s="27">
        <v>667</v>
      </c>
      <c r="K30" s="26">
        <v>4825</v>
      </c>
      <c r="L30" s="24">
        <v>10804</v>
      </c>
      <c r="M30" s="24">
        <v>3036</v>
      </c>
      <c r="N30" s="25">
        <f t="shared" si="2"/>
        <v>0.1829356471438901</v>
      </c>
      <c r="O30" s="24">
        <v>2756</v>
      </c>
      <c r="P30" s="26">
        <v>16596</v>
      </c>
    </row>
    <row r="31" spans="1:16" s="2" customFormat="1" ht="15.75" thickTop="1">
      <c r="A31" s="28" t="s">
        <v>17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29.25" customHeight="1">
      <c r="A32" s="33" t="s">
        <v>18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</row>
    <row r="33" spans="1:16">
      <c r="A33" s="29" t="s">
        <v>19</v>
      </c>
      <c r="B33" s="29"/>
      <c r="C33" s="29"/>
      <c r="D33" s="29"/>
      <c r="E33" s="29"/>
      <c r="F33" s="28"/>
      <c r="G33" s="29"/>
      <c r="H33" s="29"/>
      <c r="I33" s="29"/>
      <c r="J33" s="29"/>
      <c r="K33" s="28"/>
      <c r="L33" s="29"/>
      <c r="M33" s="29"/>
      <c r="N33" s="29"/>
      <c r="O33" s="29"/>
      <c r="P33" s="28"/>
    </row>
    <row r="37" spans="1:16">
      <c r="B37" s="30"/>
      <c r="C37" s="30"/>
      <c r="D37" s="30"/>
    </row>
    <row r="38" spans="1:16">
      <c r="B38" s="30"/>
      <c r="C38" s="30"/>
      <c r="D38" s="30"/>
    </row>
    <row r="39" spans="1:16">
      <c r="B39" s="30"/>
      <c r="C39" s="30"/>
      <c r="D39" s="30"/>
    </row>
    <row r="40" spans="1:16">
      <c r="B40" s="30"/>
      <c r="C40" s="30"/>
      <c r="D40" s="30"/>
    </row>
    <row r="41" spans="1:16">
      <c r="B41" s="30"/>
      <c r="C41" s="30"/>
      <c r="D41" s="30"/>
    </row>
    <row r="42" spans="1:16">
      <c r="B42" s="30"/>
      <c r="C42" s="30"/>
      <c r="D42" s="30"/>
    </row>
    <row r="43" spans="1:16">
      <c r="B43" s="30"/>
      <c r="C43" s="30"/>
      <c r="D43" s="30"/>
    </row>
  </sheetData>
  <mergeCells count="4">
    <mergeCell ref="B2:F2"/>
    <mergeCell ref="G2:K2"/>
    <mergeCell ref="L2:P2"/>
    <mergeCell ref="A32:P3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workbookViewId="0"/>
  </sheetViews>
  <sheetFormatPr defaultRowHeight="15"/>
  <cols>
    <col min="1" max="1" width="21.5703125" customWidth="1"/>
    <col min="2" max="2" width="14.42578125" customWidth="1"/>
    <col min="7" max="7" width="14" customWidth="1"/>
    <col min="12" max="12" width="13.28515625" customWidth="1"/>
  </cols>
  <sheetData>
    <row r="1" spans="1:16" ht="15.75">
      <c r="A1" s="1" t="s">
        <v>20</v>
      </c>
      <c r="K1" s="2"/>
      <c r="P1" s="2"/>
    </row>
    <row r="2" spans="1:16" ht="19.5">
      <c r="A2" s="34"/>
      <c r="B2" s="34" t="s">
        <v>1</v>
      </c>
      <c r="C2" s="34"/>
      <c r="D2" s="34"/>
      <c r="E2" s="34"/>
      <c r="F2" s="34"/>
      <c r="G2" s="34" t="s">
        <v>2</v>
      </c>
      <c r="H2" s="34"/>
      <c r="I2" s="34"/>
      <c r="J2" s="34"/>
      <c r="K2" s="34"/>
      <c r="L2" s="34" t="s">
        <v>3</v>
      </c>
      <c r="M2" s="34"/>
      <c r="N2" s="34"/>
      <c r="O2" s="34"/>
      <c r="P2" s="34"/>
    </row>
    <row r="3" spans="1:16">
      <c r="A3" s="16" t="s">
        <v>4</v>
      </c>
      <c r="B3" s="17" t="s">
        <v>21</v>
      </c>
      <c r="C3" s="17" t="s">
        <v>22</v>
      </c>
      <c r="D3" s="17" t="s">
        <v>23</v>
      </c>
      <c r="E3" s="17" t="s">
        <v>24</v>
      </c>
      <c r="F3" s="16" t="s">
        <v>1</v>
      </c>
      <c r="G3" s="17" t="s">
        <v>21</v>
      </c>
      <c r="H3" s="17" t="s">
        <v>22</v>
      </c>
      <c r="I3" s="17" t="s">
        <v>23</v>
      </c>
      <c r="J3" s="17" t="s">
        <v>24</v>
      </c>
      <c r="K3" s="16" t="s">
        <v>1</v>
      </c>
      <c r="L3" s="17" t="s">
        <v>21</v>
      </c>
      <c r="M3" s="17" t="s">
        <v>22</v>
      </c>
      <c r="N3" s="17" t="s">
        <v>23</v>
      </c>
      <c r="O3" s="17" t="s">
        <v>24</v>
      </c>
      <c r="P3" s="16" t="s">
        <v>1</v>
      </c>
    </row>
    <row r="4" spans="1:16">
      <c r="A4" s="9" t="s">
        <v>9</v>
      </c>
      <c r="B4" s="10">
        <v>373318</v>
      </c>
      <c r="C4" s="10">
        <v>51205</v>
      </c>
      <c r="D4" s="10">
        <v>5414</v>
      </c>
      <c r="E4" s="10">
        <v>1599</v>
      </c>
      <c r="F4" s="35">
        <v>431536</v>
      </c>
      <c r="G4" s="10">
        <v>56404</v>
      </c>
      <c r="H4" s="10">
        <v>22210</v>
      </c>
      <c r="I4" s="10">
        <v>3099</v>
      </c>
      <c r="J4" s="10">
        <v>1504</v>
      </c>
      <c r="K4" s="35">
        <v>83217</v>
      </c>
      <c r="L4" s="10">
        <v>304445</v>
      </c>
      <c r="M4" s="10">
        <v>28566</v>
      </c>
      <c r="N4" s="10">
        <v>2273</v>
      </c>
      <c r="O4" s="20">
        <v>93</v>
      </c>
      <c r="P4" s="35">
        <v>335377</v>
      </c>
    </row>
    <row r="5" spans="1:16">
      <c r="A5" s="9" t="s">
        <v>25</v>
      </c>
      <c r="B5" s="10">
        <v>128420</v>
      </c>
      <c r="C5" s="10">
        <v>41463</v>
      </c>
      <c r="D5" s="10">
        <v>2839</v>
      </c>
      <c r="E5" s="10">
        <v>2447</v>
      </c>
      <c r="F5" s="35">
        <v>175169</v>
      </c>
      <c r="G5" s="10">
        <v>27176</v>
      </c>
      <c r="H5" s="10">
        <v>24430</v>
      </c>
      <c r="I5" s="10">
        <v>1836</v>
      </c>
      <c r="J5" s="10">
        <v>2367</v>
      </c>
      <c r="K5" s="35">
        <v>55809</v>
      </c>
      <c r="L5" s="10">
        <v>94942</v>
      </c>
      <c r="M5" s="10">
        <v>16738</v>
      </c>
      <c r="N5" s="20">
        <v>982</v>
      </c>
      <c r="O5" s="20">
        <v>78</v>
      </c>
      <c r="P5" s="35">
        <v>112740</v>
      </c>
    </row>
    <row r="6" spans="1:16">
      <c r="A6" s="13" t="s">
        <v>1</v>
      </c>
      <c r="B6" s="14">
        <f>SUM(B4:B5)</f>
        <v>501738</v>
      </c>
      <c r="C6" s="14">
        <f t="shared" ref="C6:P6" si="0">SUM(C4:C5)</f>
        <v>92668</v>
      </c>
      <c r="D6" s="14">
        <f t="shared" si="0"/>
        <v>8253</v>
      </c>
      <c r="E6" s="14">
        <f t="shared" si="0"/>
        <v>4046</v>
      </c>
      <c r="F6" s="12">
        <f t="shared" si="0"/>
        <v>606705</v>
      </c>
      <c r="G6" s="14">
        <f t="shared" si="0"/>
        <v>83580</v>
      </c>
      <c r="H6" s="14">
        <f t="shared" si="0"/>
        <v>46640</v>
      </c>
      <c r="I6" s="14">
        <f t="shared" si="0"/>
        <v>4935</v>
      </c>
      <c r="J6" s="14">
        <f t="shared" si="0"/>
        <v>3871</v>
      </c>
      <c r="K6" s="12">
        <f t="shared" si="0"/>
        <v>139026</v>
      </c>
      <c r="L6" s="14">
        <f t="shared" si="0"/>
        <v>399387</v>
      </c>
      <c r="M6" s="14">
        <f t="shared" si="0"/>
        <v>45304</v>
      </c>
      <c r="N6" s="14">
        <f t="shared" si="0"/>
        <v>3255</v>
      </c>
      <c r="O6" s="14">
        <f t="shared" si="0"/>
        <v>171</v>
      </c>
      <c r="P6" s="12">
        <f t="shared" si="0"/>
        <v>448117</v>
      </c>
    </row>
    <row r="7" spans="1:16">
      <c r="A7" s="16" t="s">
        <v>11</v>
      </c>
      <c r="B7" s="17" t="s">
        <v>21</v>
      </c>
      <c r="C7" s="17" t="s">
        <v>22</v>
      </c>
      <c r="D7" s="17" t="s">
        <v>23</v>
      </c>
      <c r="E7" s="17" t="s">
        <v>24</v>
      </c>
      <c r="F7" s="16" t="s">
        <v>1</v>
      </c>
      <c r="G7" s="17" t="s">
        <v>21</v>
      </c>
      <c r="H7" s="17" t="s">
        <v>22</v>
      </c>
      <c r="I7" s="17" t="s">
        <v>23</v>
      </c>
      <c r="J7" s="17" t="s">
        <v>24</v>
      </c>
      <c r="K7" s="16" t="s">
        <v>1</v>
      </c>
      <c r="L7" s="17" t="s">
        <v>21</v>
      </c>
      <c r="M7" s="17" t="s">
        <v>22</v>
      </c>
      <c r="N7" s="17" t="s">
        <v>23</v>
      </c>
      <c r="O7" s="17" t="s">
        <v>24</v>
      </c>
      <c r="P7" s="16" t="s">
        <v>1</v>
      </c>
    </row>
    <row r="8" spans="1:16">
      <c r="A8" s="9" t="s">
        <v>9</v>
      </c>
      <c r="B8" s="10">
        <v>83209</v>
      </c>
      <c r="C8" s="10">
        <v>12842</v>
      </c>
      <c r="D8" s="10">
        <v>1109</v>
      </c>
      <c r="E8" s="20">
        <v>144</v>
      </c>
      <c r="F8" s="35">
        <v>97304</v>
      </c>
      <c r="G8" s="10">
        <v>13492</v>
      </c>
      <c r="H8" s="10">
        <v>5636</v>
      </c>
      <c r="I8" s="20">
        <v>572</v>
      </c>
      <c r="J8" s="20">
        <v>136</v>
      </c>
      <c r="K8" s="35">
        <v>19836</v>
      </c>
      <c r="L8" s="10">
        <v>67185</v>
      </c>
      <c r="M8" s="10">
        <v>7086</v>
      </c>
      <c r="N8" s="20">
        <v>535</v>
      </c>
      <c r="O8" s="20">
        <v>8</v>
      </c>
      <c r="P8" s="35">
        <v>74814</v>
      </c>
    </row>
    <row r="9" spans="1:16">
      <c r="A9" s="9" t="s">
        <v>25</v>
      </c>
      <c r="B9" s="10">
        <v>29851</v>
      </c>
      <c r="C9" s="10">
        <v>12800</v>
      </c>
      <c r="D9" s="20">
        <v>733</v>
      </c>
      <c r="E9" s="20">
        <v>319</v>
      </c>
      <c r="F9" s="35">
        <v>43703</v>
      </c>
      <c r="G9" s="10">
        <v>6099</v>
      </c>
      <c r="H9" s="10">
        <v>7758</v>
      </c>
      <c r="I9" s="20">
        <v>434</v>
      </c>
      <c r="J9" s="20">
        <v>314</v>
      </c>
      <c r="K9" s="35">
        <v>14605</v>
      </c>
      <c r="L9" s="10">
        <v>22321</v>
      </c>
      <c r="M9" s="10">
        <v>4963</v>
      </c>
      <c r="N9" s="20">
        <v>295</v>
      </c>
      <c r="O9" s="20">
        <v>5</v>
      </c>
      <c r="P9" s="35">
        <v>27584</v>
      </c>
    </row>
    <row r="10" spans="1:16">
      <c r="A10" s="13" t="s">
        <v>1</v>
      </c>
      <c r="B10" s="14">
        <f>SUM(B8:B9)</f>
        <v>113060</v>
      </c>
      <c r="C10" s="14">
        <f t="shared" ref="C10:P10" si="1">SUM(C8:C9)</f>
        <v>25642</v>
      </c>
      <c r="D10" s="14">
        <f t="shared" si="1"/>
        <v>1842</v>
      </c>
      <c r="E10" s="14">
        <f t="shared" si="1"/>
        <v>463</v>
      </c>
      <c r="F10" s="12">
        <f t="shared" si="1"/>
        <v>141007</v>
      </c>
      <c r="G10" s="14">
        <f t="shared" si="1"/>
        <v>19591</v>
      </c>
      <c r="H10" s="14">
        <f t="shared" si="1"/>
        <v>13394</v>
      </c>
      <c r="I10" s="14">
        <f t="shared" si="1"/>
        <v>1006</v>
      </c>
      <c r="J10" s="14">
        <f t="shared" si="1"/>
        <v>450</v>
      </c>
      <c r="K10" s="12">
        <f t="shared" si="1"/>
        <v>34441</v>
      </c>
      <c r="L10" s="14">
        <f t="shared" si="1"/>
        <v>89506</v>
      </c>
      <c r="M10" s="14">
        <f t="shared" si="1"/>
        <v>12049</v>
      </c>
      <c r="N10" s="14">
        <f t="shared" si="1"/>
        <v>830</v>
      </c>
      <c r="O10" s="14">
        <f t="shared" si="1"/>
        <v>13</v>
      </c>
      <c r="P10" s="12">
        <f t="shared" si="1"/>
        <v>102398</v>
      </c>
    </row>
    <row r="11" spans="1:16">
      <c r="A11" s="16" t="s">
        <v>12</v>
      </c>
      <c r="B11" s="17" t="s">
        <v>21</v>
      </c>
      <c r="C11" s="17" t="s">
        <v>22</v>
      </c>
      <c r="D11" s="17" t="s">
        <v>23</v>
      </c>
      <c r="E11" s="17" t="s">
        <v>24</v>
      </c>
      <c r="F11" s="16" t="s">
        <v>1</v>
      </c>
      <c r="G11" s="17" t="s">
        <v>21</v>
      </c>
      <c r="H11" s="17" t="s">
        <v>22</v>
      </c>
      <c r="I11" s="17" t="s">
        <v>23</v>
      </c>
      <c r="J11" s="17" t="s">
        <v>24</v>
      </c>
      <c r="K11" s="16" t="s">
        <v>1</v>
      </c>
      <c r="L11" s="17" t="s">
        <v>21</v>
      </c>
      <c r="M11" s="17" t="s">
        <v>22</v>
      </c>
      <c r="N11" s="17" t="s">
        <v>23</v>
      </c>
      <c r="O11" s="17" t="s">
        <v>24</v>
      </c>
      <c r="P11" s="16" t="s">
        <v>1</v>
      </c>
    </row>
    <row r="12" spans="1:16">
      <c r="A12" s="9" t="s">
        <v>9</v>
      </c>
      <c r="B12" s="10">
        <v>26799</v>
      </c>
      <c r="C12" s="10">
        <v>4907</v>
      </c>
      <c r="D12" s="10">
        <v>1135</v>
      </c>
      <c r="E12" s="20">
        <v>669</v>
      </c>
      <c r="F12" s="35">
        <v>33510</v>
      </c>
      <c r="G12" s="10">
        <v>4139</v>
      </c>
      <c r="H12" s="10">
        <v>1820</v>
      </c>
      <c r="I12" s="20">
        <v>570</v>
      </c>
      <c r="J12" s="20">
        <v>623</v>
      </c>
      <c r="K12" s="35">
        <v>7152</v>
      </c>
      <c r="L12" s="10">
        <v>21116</v>
      </c>
      <c r="M12" s="10">
        <v>3038</v>
      </c>
      <c r="N12" s="20">
        <v>546</v>
      </c>
      <c r="O12" s="20">
        <v>46</v>
      </c>
      <c r="P12" s="35">
        <v>24746</v>
      </c>
    </row>
    <row r="13" spans="1:16">
      <c r="A13" s="9" t="s">
        <v>10</v>
      </c>
      <c r="B13" s="10">
        <v>10006</v>
      </c>
      <c r="C13" s="10">
        <v>3111</v>
      </c>
      <c r="D13" s="20">
        <v>412</v>
      </c>
      <c r="E13" s="10">
        <v>1029</v>
      </c>
      <c r="F13" s="35">
        <v>14558</v>
      </c>
      <c r="G13" s="10">
        <v>2039</v>
      </c>
      <c r="H13" s="10">
        <v>1436</v>
      </c>
      <c r="I13" s="20">
        <v>235</v>
      </c>
      <c r="J13" s="10">
        <v>1003</v>
      </c>
      <c r="K13" s="35">
        <v>4713</v>
      </c>
      <c r="L13" s="10">
        <v>7147</v>
      </c>
      <c r="M13" s="10">
        <v>1653</v>
      </c>
      <c r="N13" s="20">
        <v>175</v>
      </c>
      <c r="O13" s="20">
        <v>25</v>
      </c>
      <c r="P13" s="35">
        <v>9000</v>
      </c>
    </row>
    <row r="14" spans="1:16">
      <c r="A14" s="13" t="s">
        <v>1</v>
      </c>
      <c r="B14" s="14">
        <f>SUM(B12:B13)</f>
        <v>36805</v>
      </c>
      <c r="C14" s="14">
        <f t="shared" ref="C14:P14" si="2">SUM(C12:C13)</f>
        <v>8018</v>
      </c>
      <c r="D14" s="14">
        <f t="shared" si="2"/>
        <v>1547</v>
      </c>
      <c r="E14" s="14">
        <f t="shared" si="2"/>
        <v>1698</v>
      </c>
      <c r="F14" s="12">
        <f t="shared" si="2"/>
        <v>48068</v>
      </c>
      <c r="G14" s="14">
        <f t="shared" si="2"/>
        <v>6178</v>
      </c>
      <c r="H14" s="14">
        <f t="shared" si="2"/>
        <v>3256</v>
      </c>
      <c r="I14" s="14">
        <f t="shared" si="2"/>
        <v>805</v>
      </c>
      <c r="J14" s="14">
        <f t="shared" si="2"/>
        <v>1626</v>
      </c>
      <c r="K14" s="12">
        <f t="shared" si="2"/>
        <v>11865</v>
      </c>
      <c r="L14" s="14">
        <f t="shared" si="2"/>
        <v>28263</v>
      </c>
      <c r="M14" s="14">
        <f t="shared" si="2"/>
        <v>4691</v>
      </c>
      <c r="N14" s="14">
        <f t="shared" si="2"/>
        <v>721</v>
      </c>
      <c r="O14" s="14">
        <f t="shared" si="2"/>
        <v>71</v>
      </c>
      <c r="P14" s="12">
        <f t="shared" si="2"/>
        <v>33746</v>
      </c>
    </row>
    <row r="15" spans="1:16">
      <c r="A15" s="16" t="s">
        <v>13</v>
      </c>
      <c r="B15" s="17" t="s">
        <v>21</v>
      </c>
      <c r="C15" s="17" t="s">
        <v>22</v>
      </c>
      <c r="D15" s="17" t="s">
        <v>23</v>
      </c>
      <c r="E15" s="17" t="s">
        <v>24</v>
      </c>
      <c r="F15" s="16" t="s">
        <v>1</v>
      </c>
      <c r="G15" s="17" t="s">
        <v>21</v>
      </c>
      <c r="H15" s="17" t="s">
        <v>22</v>
      </c>
      <c r="I15" s="17" t="s">
        <v>23</v>
      </c>
      <c r="J15" s="17" t="s">
        <v>24</v>
      </c>
      <c r="K15" s="16" t="s">
        <v>1</v>
      </c>
      <c r="L15" s="17" t="s">
        <v>21</v>
      </c>
      <c r="M15" s="17" t="s">
        <v>22</v>
      </c>
      <c r="N15" s="17" t="s">
        <v>23</v>
      </c>
      <c r="O15" s="17" t="s">
        <v>24</v>
      </c>
      <c r="P15" s="16" t="s">
        <v>1</v>
      </c>
    </row>
    <row r="16" spans="1:16">
      <c r="A16" s="9" t="s">
        <v>9</v>
      </c>
      <c r="B16" s="10">
        <v>197687</v>
      </c>
      <c r="C16" s="10">
        <v>21951</v>
      </c>
      <c r="D16" s="10">
        <v>1774</v>
      </c>
      <c r="E16" s="20">
        <v>256</v>
      </c>
      <c r="F16" s="35">
        <v>221668</v>
      </c>
      <c r="G16" s="10">
        <v>29729</v>
      </c>
      <c r="H16" s="10">
        <v>9770</v>
      </c>
      <c r="I16" s="10">
        <v>1085</v>
      </c>
      <c r="J16" s="20">
        <v>227</v>
      </c>
      <c r="K16" s="35">
        <v>40811</v>
      </c>
      <c r="L16" s="10">
        <v>162069</v>
      </c>
      <c r="M16" s="10">
        <v>12014</v>
      </c>
      <c r="N16" s="20">
        <v>678</v>
      </c>
      <c r="O16" s="20">
        <v>27</v>
      </c>
      <c r="P16" s="35">
        <v>174788</v>
      </c>
    </row>
    <row r="17" spans="1:16">
      <c r="A17" s="9" t="s">
        <v>10</v>
      </c>
      <c r="B17" s="10">
        <v>62992</v>
      </c>
      <c r="C17" s="10">
        <v>16338</v>
      </c>
      <c r="D17" s="20">
        <v>988</v>
      </c>
      <c r="E17" s="20">
        <v>353</v>
      </c>
      <c r="F17" s="35">
        <v>80671</v>
      </c>
      <c r="G17" s="10">
        <v>14236</v>
      </c>
      <c r="H17" s="10">
        <v>9943</v>
      </c>
      <c r="I17" s="20">
        <v>659</v>
      </c>
      <c r="J17" s="20">
        <v>328</v>
      </c>
      <c r="K17" s="35">
        <v>25166</v>
      </c>
      <c r="L17" s="10">
        <v>46061</v>
      </c>
      <c r="M17" s="10">
        <v>6268</v>
      </c>
      <c r="N17" s="20">
        <v>324</v>
      </c>
      <c r="O17" s="20">
        <v>24</v>
      </c>
      <c r="P17" s="35">
        <v>52677</v>
      </c>
    </row>
    <row r="18" spans="1:16">
      <c r="A18" s="13" t="s">
        <v>1</v>
      </c>
      <c r="B18" s="14">
        <f>SUM(B16:B17)</f>
        <v>260679</v>
      </c>
      <c r="C18" s="14">
        <f t="shared" ref="C18:P18" si="3">SUM(C16:C17)</f>
        <v>38289</v>
      </c>
      <c r="D18" s="14">
        <f t="shared" si="3"/>
        <v>2762</v>
      </c>
      <c r="E18" s="14">
        <f t="shared" si="3"/>
        <v>609</v>
      </c>
      <c r="F18" s="12">
        <f t="shared" si="3"/>
        <v>302339</v>
      </c>
      <c r="G18" s="14">
        <f t="shared" si="3"/>
        <v>43965</v>
      </c>
      <c r="H18" s="14">
        <f t="shared" si="3"/>
        <v>19713</v>
      </c>
      <c r="I18" s="14">
        <f t="shared" si="3"/>
        <v>1744</v>
      </c>
      <c r="J18" s="14">
        <f t="shared" si="3"/>
        <v>555</v>
      </c>
      <c r="K18" s="12">
        <f t="shared" si="3"/>
        <v>65977</v>
      </c>
      <c r="L18" s="14">
        <f t="shared" si="3"/>
        <v>208130</v>
      </c>
      <c r="M18" s="14">
        <f t="shared" si="3"/>
        <v>18282</v>
      </c>
      <c r="N18" s="14">
        <f t="shared" si="3"/>
        <v>1002</v>
      </c>
      <c r="O18" s="14">
        <f t="shared" si="3"/>
        <v>51</v>
      </c>
      <c r="P18" s="12">
        <f t="shared" si="3"/>
        <v>227465</v>
      </c>
    </row>
    <row r="19" spans="1:16">
      <c r="A19" s="16" t="s">
        <v>14</v>
      </c>
      <c r="B19" s="17" t="s">
        <v>21</v>
      </c>
      <c r="C19" s="17" t="s">
        <v>22</v>
      </c>
      <c r="D19" s="17" t="s">
        <v>23</v>
      </c>
      <c r="E19" s="17" t="s">
        <v>24</v>
      </c>
      <c r="F19" s="16" t="s">
        <v>1</v>
      </c>
      <c r="G19" s="17" t="s">
        <v>21</v>
      </c>
      <c r="H19" s="17" t="s">
        <v>22</v>
      </c>
      <c r="I19" s="17" t="s">
        <v>23</v>
      </c>
      <c r="J19" s="17" t="s">
        <v>24</v>
      </c>
      <c r="K19" s="16" t="s">
        <v>1</v>
      </c>
      <c r="L19" s="17" t="s">
        <v>21</v>
      </c>
      <c r="M19" s="17" t="s">
        <v>22</v>
      </c>
      <c r="N19" s="17" t="s">
        <v>23</v>
      </c>
      <c r="O19" s="17" t="s">
        <v>24</v>
      </c>
      <c r="P19" s="16" t="s">
        <v>1</v>
      </c>
    </row>
    <row r="20" spans="1:16">
      <c r="A20" s="9" t="s">
        <v>26</v>
      </c>
      <c r="B20" s="10">
        <v>30529</v>
      </c>
      <c r="C20" s="10">
        <v>5628</v>
      </c>
      <c r="D20" s="20">
        <v>737</v>
      </c>
      <c r="E20" s="20">
        <v>315</v>
      </c>
      <c r="F20" s="35">
        <v>37209</v>
      </c>
      <c r="G20" s="10">
        <v>4124</v>
      </c>
      <c r="H20" s="10">
        <v>2394</v>
      </c>
      <c r="I20" s="20">
        <v>469</v>
      </c>
      <c r="J20" s="20">
        <v>305</v>
      </c>
      <c r="K20" s="35">
        <v>7292</v>
      </c>
      <c r="L20" s="10">
        <v>25532</v>
      </c>
      <c r="M20" s="10">
        <v>3189</v>
      </c>
      <c r="N20" s="20">
        <v>262</v>
      </c>
      <c r="O20" s="20">
        <v>10</v>
      </c>
      <c r="P20" s="35">
        <v>28993</v>
      </c>
    </row>
    <row r="21" spans="1:16">
      <c r="A21" s="9" t="s">
        <v>10</v>
      </c>
      <c r="B21" s="10">
        <v>12678</v>
      </c>
      <c r="C21" s="10">
        <v>4330</v>
      </c>
      <c r="D21" s="20">
        <v>460</v>
      </c>
      <c r="E21" s="20">
        <v>517</v>
      </c>
      <c r="F21" s="35">
        <v>17985</v>
      </c>
      <c r="G21" s="10">
        <v>2482</v>
      </c>
      <c r="H21" s="10">
        <v>2329</v>
      </c>
      <c r="I21" s="20">
        <v>324</v>
      </c>
      <c r="J21" s="20">
        <v>501</v>
      </c>
      <c r="K21" s="35">
        <v>5636</v>
      </c>
      <c r="L21" s="10">
        <v>9664</v>
      </c>
      <c r="M21" s="10">
        <v>1970</v>
      </c>
      <c r="N21" s="20">
        <v>132</v>
      </c>
      <c r="O21" s="20">
        <v>16</v>
      </c>
      <c r="P21" s="35">
        <v>11782</v>
      </c>
    </row>
    <row r="22" spans="1:16">
      <c r="A22" s="13" t="s">
        <v>1</v>
      </c>
      <c r="B22" s="14">
        <f>SUM(B20:B21)</f>
        <v>43207</v>
      </c>
      <c r="C22" s="14">
        <f t="shared" ref="C22:P22" si="4">SUM(C20:C21)</f>
        <v>9958</v>
      </c>
      <c r="D22" s="14">
        <f t="shared" si="4"/>
        <v>1197</v>
      </c>
      <c r="E22" s="14">
        <f t="shared" si="4"/>
        <v>832</v>
      </c>
      <c r="F22" s="12">
        <f t="shared" si="4"/>
        <v>55194</v>
      </c>
      <c r="G22" s="14">
        <f t="shared" si="4"/>
        <v>6606</v>
      </c>
      <c r="H22" s="14">
        <f t="shared" si="4"/>
        <v>4723</v>
      </c>
      <c r="I22" s="14">
        <f t="shared" si="4"/>
        <v>793</v>
      </c>
      <c r="J22" s="14">
        <f t="shared" si="4"/>
        <v>806</v>
      </c>
      <c r="K22" s="12">
        <f t="shared" si="4"/>
        <v>12928</v>
      </c>
      <c r="L22" s="14">
        <f t="shared" si="4"/>
        <v>35196</v>
      </c>
      <c r="M22" s="14">
        <f t="shared" si="4"/>
        <v>5159</v>
      </c>
      <c r="N22" s="14">
        <f t="shared" si="4"/>
        <v>394</v>
      </c>
      <c r="O22" s="14">
        <f t="shared" si="4"/>
        <v>26</v>
      </c>
      <c r="P22" s="12">
        <f t="shared" si="4"/>
        <v>40775</v>
      </c>
    </row>
    <row r="23" spans="1:16">
      <c r="A23" s="16" t="s">
        <v>15</v>
      </c>
      <c r="B23" s="17" t="s">
        <v>21</v>
      </c>
      <c r="C23" s="17" t="s">
        <v>22</v>
      </c>
      <c r="D23" s="17" t="s">
        <v>23</v>
      </c>
      <c r="E23" s="17" t="s">
        <v>24</v>
      </c>
      <c r="F23" s="16" t="s">
        <v>1</v>
      </c>
      <c r="G23" s="17" t="s">
        <v>21</v>
      </c>
      <c r="H23" s="17" t="s">
        <v>22</v>
      </c>
      <c r="I23" s="17" t="s">
        <v>23</v>
      </c>
      <c r="J23" s="17" t="s">
        <v>24</v>
      </c>
      <c r="K23" s="16" t="s">
        <v>1</v>
      </c>
      <c r="L23" s="17" t="s">
        <v>21</v>
      </c>
      <c r="M23" s="17" t="s">
        <v>22</v>
      </c>
      <c r="N23" s="17" t="s">
        <v>23</v>
      </c>
      <c r="O23" s="17" t="s">
        <v>24</v>
      </c>
      <c r="P23" s="16" t="s">
        <v>1</v>
      </c>
    </row>
    <row r="24" spans="1:16">
      <c r="A24" s="9" t="s">
        <v>9</v>
      </c>
      <c r="B24" s="10">
        <v>20630</v>
      </c>
      <c r="C24" s="10">
        <v>4611</v>
      </c>
      <c r="D24" s="20">
        <v>357</v>
      </c>
      <c r="E24" s="20">
        <v>48</v>
      </c>
      <c r="F24" s="35">
        <v>25646</v>
      </c>
      <c r="G24" s="10">
        <v>2758</v>
      </c>
      <c r="H24" s="10">
        <v>1997</v>
      </c>
      <c r="I24" s="20">
        <v>222</v>
      </c>
      <c r="J24" s="20">
        <v>47</v>
      </c>
      <c r="K24" s="35">
        <v>5024</v>
      </c>
      <c r="L24" s="10">
        <v>17372</v>
      </c>
      <c r="M24" s="10">
        <v>2581</v>
      </c>
      <c r="N24" s="20">
        <v>134</v>
      </c>
      <c r="O24" s="20">
        <v>1</v>
      </c>
      <c r="P24" s="35">
        <v>20088</v>
      </c>
    </row>
    <row r="25" spans="1:16">
      <c r="A25" s="9" t="s">
        <v>10</v>
      </c>
      <c r="B25" s="10">
        <v>7122</v>
      </c>
      <c r="C25" s="10">
        <v>4052</v>
      </c>
      <c r="D25" s="20">
        <v>137</v>
      </c>
      <c r="E25" s="20">
        <v>52</v>
      </c>
      <c r="F25" s="35">
        <v>11363</v>
      </c>
      <c r="G25" s="10">
        <v>1253</v>
      </c>
      <c r="H25" s="10">
        <v>2559</v>
      </c>
      <c r="I25" s="20">
        <v>106</v>
      </c>
      <c r="J25" s="20">
        <v>48</v>
      </c>
      <c r="K25" s="35">
        <v>3966</v>
      </c>
      <c r="L25" s="10">
        <v>5547</v>
      </c>
      <c r="M25" s="10">
        <v>1470</v>
      </c>
      <c r="N25" s="20">
        <v>28</v>
      </c>
      <c r="O25" s="20">
        <v>4</v>
      </c>
      <c r="P25" s="35">
        <v>7049</v>
      </c>
    </row>
    <row r="26" spans="1:16">
      <c r="A26" s="13" t="s">
        <v>1</v>
      </c>
      <c r="B26" s="14">
        <f>SUM(B24:B25)</f>
        <v>27752</v>
      </c>
      <c r="C26" s="14">
        <f t="shared" ref="C26:P26" si="5">SUM(C24:C25)</f>
        <v>8663</v>
      </c>
      <c r="D26" s="14">
        <f t="shared" si="5"/>
        <v>494</v>
      </c>
      <c r="E26" s="14">
        <f t="shared" si="5"/>
        <v>100</v>
      </c>
      <c r="F26" s="12">
        <f t="shared" si="5"/>
        <v>37009</v>
      </c>
      <c r="G26" s="14">
        <f t="shared" si="5"/>
        <v>4011</v>
      </c>
      <c r="H26" s="14">
        <f t="shared" si="5"/>
        <v>4556</v>
      </c>
      <c r="I26" s="14">
        <f t="shared" si="5"/>
        <v>328</v>
      </c>
      <c r="J26" s="14">
        <f t="shared" si="5"/>
        <v>95</v>
      </c>
      <c r="K26" s="12">
        <f t="shared" si="5"/>
        <v>8990</v>
      </c>
      <c r="L26" s="14">
        <f t="shared" si="5"/>
        <v>22919</v>
      </c>
      <c r="M26" s="14">
        <f t="shared" si="5"/>
        <v>4051</v>
      </c>
      <c r="N26" s="14">
        <f t="shared" si="5"/>
        <v>162</v>
      </c>
      <c r="O26" s="14">
        <f t="shared" si="5"/>
        <v>5</v>
      </c>
      <c r="P26" s="12">
        <f t="shared" si="5"/>
        <v>27137</v>
      </c>
    </row>
    <row r="27" spans="1:16">
      <c r="A27" s="16" t="s">
        <v>16</v>
      </c>
      <c r="B27" s="17" t="s">
        <v>21</v>
      </c>
      <c r="C27" s="17" t="s">
        <v>22</v>
      </c>
      <c r="D27" s="17" t="s">
        <v>23</v>
      </c>
      <c r="E27" s="17" t="s">
        <v>24</v>
      </c>
      <c r="F27" s="16" t="s">
        <v>1</v>
      </c>
      <c r="G27" s="17" t="s">
        <v>21</v>
      </c>
      <c r="H27" s="17" t="s">
        <v>22</v>
      </c>
      <c r="I27" s="17" t="s">
        <v>23</v>
      </c>
      <c r="J27" s="17" t="s">
        <v>24</v>
      </c>
      <c r="K27" s="16" t="s">
        <v>1</v>
      </c>
      <c r="L27" s="17" t="s">
        <v>21</v>
      </c>
      <c r="M27" s="17" t="s">
        <v>22</v>
      </c>
      <c r="N27" s="17" t="s">
        <v>23</v>
      </c>
      <c r="O27" s="17" t="s">
        <v>24</v>
      </c>
      <c r="P27" s="16" t="s">
        <v>1</v>
      </c>
    </row>
    <row r="28" spans="1:16">
      <c r="A28" s="9" t="s">
        <v>9</v>
      </c>
      <c r="B28" s="10">
        <v>14464</v>
      </c>
      <c r="C28" s="10">
        <v>1266</v>
      </c>
      <c r="D28" s="20">
        <v>302</v>
      </c>
      <c r="E28" s="20">
        <v>167</v>
      </c>
      <c r="F28" s="35">
        <v>16199</v>
      </c>
      <c r="G28" s="10">
        <v>2162</v>
      </c>
      <c r="H28" s="20">
        <v>593</v>
      </c>
      <c r="I28" s="20">
        <v>181</v>
      </c>
      <c r="J28" s="20">
        <v>166</v>
      </c>
      <c r="K28" s="35">
        <v>3102</v>
      </c>
      <c r="L28" s="10">
        <v>11171</v>
      </c>
      <c r="M28" s="20">
        <v>658</v>
      </c>
      <c r="N28" s="20">
        <v>118</v>
      </c>
      <c r="O28" s="20">
        <v>1</v>
      </c>
      <c r="P28" s="35">
        <v>11948</v>
      </c>
    </row>
    <row r="29" spans="1:16">
      <c r="A29" s="9" t="s">
        <v>10</v>
      </c>
      <c r="B29" s="10">
        <v>5771</v>
      </c>
      <c r="C29" s="20">
        <v>832</v>
      </c>
      <c r="D29" s="20">
        <v>109</v>
      </c>
      <c r="E29" s="20">
        <v>177</v>
      </c>
      <c r="F29" s="35">
        <v>6889</v>
      </c>
      <c r="G29" s="10">
        <v>1067</v>
      </c>
      <c r="H29" s="20">
        <v>405</v>
      </c>
      <c r="I29" s="20">
        <v>78</v>
      </c>
      <c r="J29" s="20">
        <v>173</v>
      </c>
      <c r="K29" s="35">
        <v>1723</v>
      </c>
      <c r="L29" s="10">
        <v>4202</v>
      </c>
      <c r="M29" s="20">
        <v>414</v>
      </c>
      <c r="N29" s="20">
        <v>28</v>
      </c>
      <c r="O29" s="20">
        <v>4</v>
      </c>
      <c r="P29" s="35">
        <v>4648</v>
      </c>
    </row>
    <row r="30" spans="1:16" ht="15.75" thickBot="1">
      <c r="A30" s="23" t="s">
        <v>1</v>
      </c>
      <c r="B30" s="24">
        <f>SUM(B28:B29)</f>
        <v>20235</v>
      </c>
      <c r="C30" s="24">
        <f t="shared" ref="C30:P30" si="6">SUM(C28:C29)</f>
        <v>2098</v>
      </c>
      <c r="D30" s="24">
        <f t="shared" si="6"/>
        <v>411</v>
      </c>
      <c r="E30" s="24">
        <f t="shared" si="6"/>
        <v>344</v>
      </c>
      <c r="F30" s="26">
        <f t="shared" si="6"/>
        <v>23088</v>
      </c>
      <c r="G30" s="24">
        <f t="shared" si="6"/>
        <v>3229</v>
      </c>
      <c r="H30" s="24">
        <f t="shared" si="6"/>
        <v>998</v>
      </c>
      <c r="I30" s="24">
        <f t="shared" si="6"/>
        <v>259</v>
      </c>
      <c r="J30" s="24">
        <f t="shared" si="6"/>
        <v>339</v>
      </c>
      <c r="K30" s="26">
        <f t="shared" si="6"/>
        <v>4825</v>
      </c>
      <c r="L30" s="24">
        <f t="shared" si="6"/>
        <v>15373</v>
      </c>
      <c r="M30" s="24">
        <f t="shared" si="6"/>
        <v>1072</v>
      </c>
      <c r="N30" s="24">
        <f t="shared" si="6"/>
        <v>146</v>
      </c>
      <c r="O30" s="24">
        <f t="shared" si="6"/>
        <v>5</v>
      </c>
      <c r="P30" s="26">
        <f t="shared" si="6"/>
        <v>16596</v>
      </c>
    </row>
    <row r="31" spans="1:16" ht="15.75" thickTop="1">
      <c r="A31" s="28" t="s">
        <v>17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>
      <c r="A32" s="33" t="s">
        <v>18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</row>
    <row r="33" spans="1:16">
      <c r="A33" s="29" t="s">
        <v>19</v>
      </c>
      <c r="B33" s="29"/>
      <c r="C33" s="29"/>
      <c r="D33" s="29"/>
      <c r="E33" s="29"/>
      <c r="F33" s="28"/>
      <c r="G33" s="29"/>
      <c r="H33" s="29"/>
      <c r="I33" s="29"/>
      <c r="J33" s="29"/>
      <c r="K33" s="28"/>
      <c r="L33" s="29"/>
      <c r="M33" s="29"/>
      <c r="N33" s="29"/>
      <c r="O33" s="29"/>
      <c r="P33" s="28"/>
    </row>
  </sheetData>
  <mergeCells count="1">
    <mergeCell ref="A32:P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2010_orig</vt:lpstr>
      <vt:lpstr>2010 - Pers Loan Type</vt:lpstr>
    </vt:vector>
  </TitlesOfParts>
  <Company>Federal Reserve System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A1AXM01</dc:creator>
  <cp:lastModifiedBy>A1AXM01</cp:lastModifiedBy>
  <dcterms:created xsi:type="dcterms:W3CDTF">2011-12-29T13:47:12Z</dcterms:created>
  <dcterms:modified xsi:type="dcterms:W3CDTF">2011-12-29T13:49:26Z</dcterms:modified>
</cp:coreProperties>
</file>