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activeTab="1"/>
  </bookViews>
  <sheets>
    <sheet name="LMI tract_orig" sheetId="1" r:id="rId1"/>
    <sheet name="2010 - tract Loan Type" sheetId="2" r:id="rId2"/>
  </sheets>
  <calcPr calcId="125725" iterate="1" iterateCount="5"/>
</workbook>
</file>

<file path=xl/calcChain.xml><?xml version="1.0" encoding="utf-8"?>
<calcChain xmlns="http://schemas.openxmlformats.org/spreadsheetml/2006/main">
  <c r="P30" i="2"/>
  <c r="O30"/>
  <c r="N30"/>
  <c r="M30"/>
  <c r="L30"/>
  <c r="K30"/>
  <c r="J30"/>
  <c r="I30"/>
  <c r="H30"/>
  <c r="G30"/>
  <c r="F30"/>
  <c r="E30"/>
  <c r="D30"/>
  <c r="C30"/>
  <c r="B30"/>
  <c r="P26"/>
  <c r="O26"/>
  <c r="N26"/>
  <c r="M26"/>
  <c r="L26"/>
  <c r="K26"/>
  <c r="J26"/>
  <c r="I26"/>
  <c r="H26"/>
  <c r="G26"/>
  <c r="F26"/>
  <c r="E26"/>
  <c r="D26"/>
  <c r="C26"/>
  <c r="B26"/>
  <c r="P22"/>
  <c r="O22"/>
  <c r="N22"/>
  <c r="M22"/>
  <c r="L22"/>
  <c r="K22"/>
  <c r="J22"/>
  <c r="I22"/>
  <c r="H22"/>
  <c r="G22"/>
  <c r="F22"/>
  <c r="E22"/>
  <c r="D22"/>
  <c r="C22"/>
  <c r="B22"/>
  <c r="P18"/>
  <c r="O18"/>
  <c r="N18"/>
  <c r="M18"/>
  <c r="L18"/>
  <c r="K18"/>
  <c r="J18"/>
  <c r="I18"/>
  <c r="H18"/>
  <c r="G18"/>
  <c r="F18"/>
  <c r="E18"/>
  <c r="D18"/>
  <c r="C18"/>
  <c r="B18"/>
  <c r="P14"/>
  <c r="O14"/>
  <c r="N14"/>
  <c r="M14"/>
  <c r="L14"/>
  <c r="K14"/>
  <c r="J14"/>
  <c r="I14"/>
  <c r="H14"/>
  <c r="G14"/>
  <c r="F14"/>
  <c r="E14"/>
  <c r="D14"/>
  <c r="C14"/>
  <c r="B14"/>
  <c r="P10"/>
  <c r="O10"/>
  <c r="N10"/>
  <c r="M10"/>
  <c r="L10"/>
  <c r="K10"/>
  <c r="J10"/>
  <c r="I10"/>
  <c r="H10"/>
  <c r="G10"/>
  <c r="F10"/>
  <c r="E10"/>
  <c r="D10"/>
  <c r="C10"/>
  <c r="B10"/>
  <c r="P6"/>
  <c r="O6"/>
  <c r="N6"/>
  <c r="M6"/>
  <c r="L6"/>
  <c r="K6"/>
  <c r="J6"/>
  <c r="I6"/>
  <c r="H6"/>
  <c r="G6"/>
  <c r="F6"/>
  <c r="E6"/>
  <c r="D6"/>
  <c r="C6"/>
  <c r="B6"/>
  <c r="B6" i="1"/>
  <c r="C6"/>
  <c r="E6"/>
  <c r="G6"/>
  <c r="H6"/>
  <c r="J6"/>
  <c r="L6"/>
  <c r="M6"/>
  <c r="O6"/>
  <c r="B10"/>
  <c r="C10"/>
  <c r="E10"/>
  <c r="G10"/>
  <c r="H10"/>
  <c r="J10"/>
  <c r="L10"/>
  <c r="M10"/>
  <c r="O10"/>
  <c r="B14"/>
  <c r="C14"/>
  <c r="E14"/>
  <c r="G14"/>
  <c r="H14"/>
  <c r="J14"/>
  <c r="L14"/>
  <c r="M14"/>
  <c r="O14"/>
  <c r="B18"/>
  <c r="C18"/>
  <c r="E18"/>
  <c r="G18"/>
  <c r="H18"/>
  <c r="J18"/>
  <c r="L18"/>
  <c r="M18"/>
  <c r="O18"/>
  <c r="B22"/>
  <c r="C22"/>
  <c r="E22"/>
  <c r="G22"/>
  <c r="H22"/>
  <c r="J22"/>
  <c r="L22"/>
  <c r="M22"/>
  <c r="O22"/>
  <c r="B26"/>
  <c r="C26"/>
  <c r="E26"/>
  <c r="G26"/>
  <c r="H26"/>
  <c r="J26"/>
  <c r="L26"/>
  <c r="M26"/>
  <c r="O26"/>
  <c r="B30"/>
  <c r="C30"/>
  <c r="E30"/>
  <c r="G30"/>
  <c r="H30"/>
  <c r="J30"/>
  <c r="L30"/>
  <c r="M30"/>
  <c r="O30"/>
  <c r="D4" l="1"/>
  <c r="F4"/>
  <c r="I4"/>
  <c r="K4"/>
  <c r="N4"/>
  <c r="P4"/>
  <c r="D5"/>
  <c r="F5"/>
  <c r="I5"/>
  <c r="K5"/>
  <c r="N5"/>
  <c r="P5"/>
  <c r="D6"/>
  <c r="F6"/>
  <c r="I6"/>
  <c r="K6"/>
  <c r="N6"/>
  <c r="P6"/>
  <c r="D8"/>
  <c r="F8"/>
  <c r="I8"/>
  <c r="K8"/>
  <c r="N8"/>
  <c r="P8"/>
  <c r="D9"/>
  <c r="F9"/>
  <c r="I9"/>
  <c r="K9"/>
  <c r="N9"/>
  <c r="P9"/>
  <c r="D10"/>
  <c r="F10"/>
  <c r="I10"/>
  <c r="K10"/>
  <c r="N10"/>
  <c r="P10"/>
  <c r="D12"/>
  <c r="F12"/>
  <c r="I12"/>
  <c r="K12"/>
  <c r="N12"/>
  <c r="P12"/>
  <c r="D13"/>
  <c r="F13"/>
  <c r="I13"/>
  <c r="K13"/>
  <c r="N13"/>
  <c r="P13"/>
  <c r="D14"/>
  <c r="F14"/>
  <c r="I14"/>
  <c r="K14"/>
  <c r="N14"/>
  <c r="P14"/>
  <c r="D16"/>
  <c r="F16"/>
  <c r="I16"/>
  <c r="K16"/>
  <c r="N16"/>
  <c r="P16"/>
  <c r="D17"/>
  <c r="F17"/>
  <c r="I17"/>
  <c r="K17"/>
  <c r="N17"/>
  <c r="P17"/>
  <c r="D18"/>
  <c r="F18"/>
  <c r="I18"/>
  <c r="K18"/>
  <c r="N18"/>
  <c r="P18"/>
  <c r="D20"/>
  <c r="F20"/>
  <c r="I20"/>
  <c r="K20"/>
  <c r="N20"/>
  <c r="P20"/>
  <c r="D21"/>
  <c r="F21"/>
  <c r="I21"/>
  <c r="K21"/>
  <c r="N21"/>
  <c r="P21"/>
  <c r="D22"/>
  <c r="F22"/>
  <c r="I22"/>
  <c r="K22"/>
  <c r="N22"/>
  <c r="P22"/>
  <c r="D24"/>
  <c r="F24"/>
  <c r="I24"/>
  <c r="K24"/>
  <c r="N24"/>
  <c r="P24"/>
  <c r="D25"/>
  <c r="F25"/>
  <c r="I25"/>
  <c r="K25"/>
  <c r="N25"/>
  <c r="P25"/>
  <c r="D26"/>
  <c r="F26"/>
  <c r="I26"/>
  <c r="K26"/>
  <c r="N26"/>
  <c r="P26"/>
  <c r="D28"/>
  <c r="F28"/>
  <c r="I28"/>
  <c r="K28"/>
  <c r="N28"/>
  <c r="P28"/>
  <c r="D29"/>
  <c r="F29"/>
  <c r="I29"/>
  <c r="K29"/>
  <c r="N29"/>
  <c r="P29"/>
  <c r="D30"/>
  <c r="F30"/>
  <c r="I30"/>
  <c r="K30"/>
  <c r="N30"/>
  <c r="P30"/>
</calcChain>
</file>

<file path=xl/sharedStrings.xml><?xml version="1.0" encoding="utf-8"?>
<sst xmlns="http://schemas.openxmlformats.org/spreadsheetml/2006/main" count="281" uniqueCount="28">
  <si>
    <t>Low and moderate income (LMI) census tracts are are tracts with median family income below 80 % of the MSA median income</t>
  </si>
  <si>
    <t>NOTE: Tables include only first-lien loans for owner-occupied homes. The data exclude junior-lien loans, all loans for multi-family properties, and all loans for non-owner-occupied homes.</t>
  </si>
  <si>
    <t>Source: 2010 HMDA. Data compiled by the Federal Reserve Bank of Boston.</t>
  </si>
  <si>
    <t>Total</t>
  </si>
  <si>
    <t>LMI</t>
  </si>
  <si>
    <t>Non-LMI</t>
  </si>
  <si>
    <t>Other</t>
  </si>
  <si>
    <t>Denial Rate</t>
  </si>
  <si>
    <t>Denied</t>
  </si>
  <si>
    <t>Originated</t>
  </si>
  <si>
    <t>Vermont</t>
  </si>
  <si>
    <t>Rhode Island</t>
  </si>
  <si>
    <t xml:space="preserve">Non-LMI </t>
  </si>
  <si>
    <t>New Hampshire</t>
  </si>
  <si>
    <t>Massachusetts</t>
  </si>
  <si>
    <t>Maine</t>
  </si>
  <si>
    <t xml:space="preserve">LMI </t>
  </si>
  <si>
    <t>Connecticut</t>
  </si>
  <si>
    <t>New England</t>
  </si>
  <si>
    <t>Refinance</t>
  </si>
  <si>
    <t>Purchase</t>
  </si>
  <si>
    <t>Geographic Area</t>
  </si>
  <si>
    <t>2010 New England Home Mortgage Loans, Originations and Denials by Census Tract Income</t>
  </si>
  <si>
    <t xml:space="preserve">2010 New England Home Mortgage Loans by Type ol Loan and Census Tract Income </t>
  </si>
  <si>
    <t>Conventional</t>
  </si>
  <si>
    <t>FHA</t>
  </si>
  <si>
    <t>VA</t>
  </si>
  <si>
    <t>FSA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</si>
</sst>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wrapText="1"/>
    </xf>
    <xf numFmtId="3" fontId="7" fillId="4" borderId="2" xfId="4" applyNumberFormat="1" applyFont="1" applyFill="1" applyBorder="1"/>
    <xf numFmtId="3" fontId="7" fillId="4" borderId="3" xfId="4" applyNumberFormat="1" applyFont="1" applyFill="1" applyBorder="1"/>
    <xf numFmtId="164" fontId="3" fillId="4" borderId="3" xfId="1" applyNumberFormat="1" applyFont="1" applyFill="1" applyBorder="1"/>
    <xf numFmtId="0" fontId="7" fillId="4" borderId="2" xfId="4" applyFont="1" applyFill="1" applyBorder="1"/>
    <xf numFmtId="3" fontId="0" fillId="4" borderId="4" xfId="0" applyNumberFormat="1" applyFill="1" applyBorder="1"/>
    <xf numFmtId="0" fontId="0" fillId="0" borderId="0" xfId="0" applyBorder="1"/>
    <xf numFmtId="164" fontId="0" fillId="0" borderId="0" xfId="1" applyNumberFormat="1" applyFont="1" applyBorder="1"/>
    <xf numFmtId="3" fontId="3" fillId="4" borderId="4" xfId="0" applyNumberFormat="1" applyFont="1" applyFill="1" applyBorder="1"/>
    <xf numFmtId="3" fontId="0" fillId="0" borderId="0" xfId="0" applyNumberFormat="1" applyBorder="1"/>
    <xf numFmtId="0" fontId="8" fillId="0" borderId="4" xfId="0" applyFont="1" applyBorder="1"/>
    <xf numFmtId="0" fontId="4" fillId="5" borderId="4" xfId="3" applyFill="1" applyBorder="1"/>
    <xf numFmtId="0" fontId="4" fillId="5" borderId="0" xfId="3" applyFill="1" applyBorder="1"/>
    <xf numFmtId="0" fontId="4" fillId="5" borderId="4" xfId="3" applyFont="1" applyFill="1" applyBorder="1"/>
    <xf numFmtId="3" fontId="7" fillId="4" borderId="4" xfId="4" applyNumberFormat="1" applyFont="1" applyFill="1" applyBorder="1"/>
    <xf numFmtId="3" fontId="7" fillId="4" borderId="0" xfId="4" applyNumberFormat="1" applyFont="1" applyFill="1" applyBorder="1"/>
    <xf numFmtId="164" fontId="3" fillId="4" borderId="0" xfId="1" applyNumberFormat="1" applyFont="1" applyFill="1" applyBorder="1"/>
    <xf numFmtId="0" fontId="7" fillId="4" borderId="4" xfId="4" applyFont="1" applyFill="1" applyBorder="1"/>
    <xf numFmtId="0" fontId="4" fillId="5" borderId="0" xfId="3" applyFont="1" applyFill="1" applyBorder="1"/>
    <xf numFmtId="0" fontId="9" fillId="5" borderId="0" xfId="2" applyFont="1" applyFill="1" applyBorder="1"/>
    <xf numFmtId="0" fontId="10" fillId="0" borderId="0" xfId="0" applyFont="1"/>
    <xf numFmtId="0" fontId="3" fillId="0" borderId="0" xfId="0" applyFont="1"/>
    <xf numFmtId="0" fontId="9" fillId="5" borderId="4" xfId="2" applyFont="1" applyFill="1" applyBorder="1"/>
    <xf numFmtId="0" fontId="0" fillId="0" borderId="0" xfId="0" applyFont="1"/>
    <xf numFmtId="0" fontId="0" fillId="0" borderId="4" xfId="0" applyBorder="1"/>
    <xf numFmtId="0" fontId="3" fillId="4" borderId="4" xfId="4" applyFont="1" applyFill="1" applyBorder="1"/>
    <xf numFmtId="3" fontId="3" fillId="4" borderId="0" xfId="4" applyNumberFormat="1" applyFont="1" applyFill="1" applyBorder="1"/>
    <xf numFmtId="3" fontId="3" fillId="4" borderId="4" xfId="4" applyNumberFormat="1" applyFont="1" applyFill="1" applyBorder="1"/>
    <xf numFmtId="0" fontId="3" fillId="4" borderId="4" xfId="0" applyFont="1" applyFill="1" applyBorder="1"/>
    <xf numFmtId="0" fontId="3" fillId="4" borderId="2" xfId="4" applyFont="1" applyFill="1" applyBorder="1"/>
    <xf numFmtId="3" fontId="3" fillId="4" borderId="3" xfId="4" applyNumberFormat="1" applyFont="1" applyFill="1" applyBorder="1"/>
    <xf numFmtId="3" fontId="3" fillId="4" borderId="2" xfId="4" applyNumberFormat="1" applyFont="1" applyFill="1" applyBorder="1"/>
  </cellXfs>
  <cellStyles count="5">
    <cellStyle name="40% - Accent1" xfId="4" builtinId="31"/>
    <cellStyle name="Accent1" xfId="3" builtinId="29"/>
    <cellStyle name="Heading 1" xfId="2" builtinId="16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workbookViewId="0">
      <selection activeCell="B15" sqref="B15"/>
    </sheetView>
  </sheetViews>
  <sheetFormatPr defaultRowHeight="15"/>
  <cols>
    <col min="1" max="1" width="21.85546875" customWidth="1"/>
    <col min="2" max="2" width="12.42578125" customWidth="1"/>
    <col min="4" max="4" width="11.140625" customWidth="1"/>
    <col min="6" max="6" width="10.28515625" customWidth="1"/>
    <col min="7" max="7" width="12.140625" customWidth="1"/>
    <col min="9" max="9" width="11.5703125" customWidth="1"/>
    <col min="12" max="12" width="12.28515625" customWidth="1"/>
    <col min="14" max="14" width="11.42578125" customWidth="1"/>
  </cols>
  <sheetData>
    <row r="1" spans="1:16" ht="15.75">
      <c r="A1" s="23" t="s">
        <v>22</v>
      </c>
    </row>
    <row r="2" spans="1:16" ht="19.5">
      <c r="A2" s="22" t="s">
        <v>21</v>
      </c>
      <c r="B2" s="22" t="s">
        <v>3</v>
      </c>
      <c r="C2" s="22"/>
      <c r="D2" s="22"/>
      <c r="E2" s="22"/>
      <c r="F2" s="22"/>
      <c r="G2" s="22" t="s">
        <v>20</v>
      </c>
      <c r="H2" s="22"/>
      <c r="I2" s="22"/>
      <c r="J2" s="22"/>
      <c r="K2" s="22"/>
      <c r="L2" s="22" t="s">
        <v>19</v>
      </c>
      <c r="M2" s="22"/>
      <c r="N2" s="22"/>
      <c r="O2" s="22"/>
      <c r="P2" s="22"/>
    </row>
    <row r="3" spans="1:16">
      <c r="A3" s="21" t="s">
        <v>18</v>
      </c>
      <c r="B3" s="15" t="s">
        <v>9</v>
      </c>
      <c r="C3" s="15" t="s">
        <v>8</v>
      </c>
      <c r="D3" s="15" t="s">
        <v>7</v>
      </c>
      <c r="E3" s="15" t="s">
        <v>6</v>
      </c>
      <c r="F3" s="15" t="s">
        <v>3</v>
      </c>
      <c r="G3" s="15" t="s">
        <v>9</v>
      </c>
      <c r="H3" s="15" t="s">
        <v>8</v>
      </c>
      <c r="I3" s="15" t="s">
        <v>7</v>
      </c>
      <c r="J3" s="15" t="s">
        <v>6</v>
      </c>
      <c r="K3" s="15" t="s">
        <v>3</v>
      </c>
      <c r="L3" s="15" t="s">
        <v>9</v>
      </c>
      <c r="M3" s="15" t="s">
        <v>8</v>
      </c>
      <c r="N3" s="15" t="s">
        <v>7</v>
      </c>
      <c r="O3" s="15" t="s">
        <v>6</v>
      </c>
      <c r="P3" s="15" t="s">
        <v>3</v>
      </c>
    </row>
    <row r="4" spans="1:16">
      <c r="A4" s="13" t="s">
        <v>5</v>
      </c>
      <c r="B4" s="12">
        <v>375603</v>
      </c>
      <c r="C4" s="12">
        <v>85391</v>
      </c>
      <c r="D4" s="10">
        <f ca="1">C4/F4</f>
        <v>0.15018049495473698</v>
      </c>
      <c r="E4" s="12">
        <v>107595</v>
      </c>
      <c r="F4" s="11">
        <f ca="1">SUM(B4:E4)</f>
        <v>568589.15018049488</v>
      </c>
      <c r="G4" s="12">
        <v>85152</v>
      </c>
      <c r="H4" s="12">
        <v>14226</v>
      </c>
      <c r="I4" s="10">
        <f ca="1">H4/K4</f>
        <v>0.12040919787743291</v>
      </c>
      <c r="J4" s="12">
        <v>18769</v>
      </c>
      <c r="K4" s="11">
        <f ca="1">SUM(G4:J4)</f>
        <v>118147.12040919787</v>
      </c>
      <c r="L4" s="12">
        <v>277833</v>
      </c>
      <c r="M4" s="12">
        <v>68471</v>
      </c>
      <c r="N4" s="10">
        <f ca="1">M4/P4</f>
        <v>0.158330500516706</v>
      </c>
      <c r="O4" s="12">
        <v>86152</v>
      </c>
      <c r="P4" s="8">
        <f ca="1">SUM(L4:O4)</f>
        <v>432456.15833050053</v>
      </c>
    </row>
    <row r="5" spans="1:16">
      <c r="A5" s="13" t="s">
        <v>16</v>
      </c>
      <c r="B5" s="12">
        <v>37174</v>
      </c>
      <c r="C5" s="12">
        <v>15063</v>
      </c>
      <c r="D5" s="10">
        <f ca="1">C5/F5</f>
        <v>0.22577377619200484</v>
      </c>
      <c r="E5" s="12">
        <v>14480</v>
      </c>
      <c r="F5" s="11">
        <f ca="1">SUM(B5:E5)</f>
        <v>66717.225773776183</v>
      </c>
      <c r="G5" s="12">
        <v>14391</v>
      </c>
      <c r="H5" s="12">
        <v>4445</v>
      </c>
      <c r="I5" s="10">
        <f ca="1">H5/K5</f>
        <v>0.19610701235505626</v>
      </c>
      <c r="J5" s="12">
        <v>3830</v>
      </c>
      <c r="K5" s="11">
        <f ca="1">SUM(G5:J5)</f>
        <v>22666.196107012354</v>
      </c>
      <c r="L5" s="12">
        <v>21677</v>
      </c>
      <c r="M5" s="12">
        <v>10129</v>
      </c>
      <c r="N5" s="10">
        <f ca="1">M5/P5</f>
        <v>0.24041542333256327</v>
      </c>
      <c r="O5" s="12">
        <v>10325</v>
      </c>
      <c r="P5" s="8">
        <f ca="1">SUM(L5:O5)</f>
        <v>42131.240415423337</v>
      </c>
    </row>
    <row r="6" spans="1:16">
      <c r="A6" s="20" t="s">
        <v>3</v>
      </c>
      <c r="B6" s="18">
        <f>SUM(B4:B5)</f>
        <v>412777</v>
      </c>
      <c r="C6" s="18">
        <f>SUM(C4:C5)</f>
        <v>100454</v>
      </c>
      <c r="D6" s="19">
        <f ca="1">C6/F6</f>
        <v>0.15811898605473876</v>
      </c>
      <c r="E6" s="18">
        <f>SUM(E4:E5)</f>
        <v>122075</v>
      </c>
      <c r="F6" s="17">
        <f ca="1">SUM(F4:F5)</f>
        <v>635306.37595427106</v>
      </c>
      <c r="G6" s="18">
        <f>SUM(G4:G5)</f>
        <v>99543</v>
      </c>
      <c r="H6" s="18">
        <f>SUM(H4:H5)</f>
        <v>18671</v>
      </c>
      <c r="I6" s="19">
        <f ca="1">H6/K6</f>
        <v>0.1325939936785071</v>
      </c>
      <c r="J6" s="18">
        <f>SUM(J4:J5)</f>
        <v>22599</v>
      </c>
      <c r="K6" s="17">
        <f ca="1">SUM(K4:K5)</f>
        <v>140813.31651621024</v>
      </c>
      <c r="L6" s="18">
        <f>SUM(L4:L5)</f>
        <v>299510</v>
      </c>
      <c r="M6" s="18">
        <f>SUM(M4:M5)</f>
        <v>78600</v>
      </c>
      <c r="N6" s="19">
        <f ca="1">M6/P6</f>
        <v>0.16561754527763908</v>
      </c>
      <c r="O6" s="18">
        <f>SUM(O4:O5)</f>
        <v>96477</v>
      </c>
      <c r="P6" s="17">
        <f ca="1">SUM(P4:P5)</f>
        <v>474587.39874592389</v>
      </c>
    </row>
    <row r="7" spans="1:16">
      <c r="A7" s="16" t="s">
        <v>17</v>
      </c>
      <c r="B7" s="15" t="s">
        <v>9</v>
      </c>
      <c r="C7" s="15" t="s">
        <v>8</v>
      </c>
      <c r="D7" s="15" t="s">
        <v>7</v>
      </c>
      <c r="E7" s="15" t="s">
        <v>6</v>
      </c>
      <c r="F7" s="14" t="s">
        <v>3</v>
      </c>
      <c r="G7" s="15" t="s">
        <v>9</v>
      </c>
      <c r="H7" s="15" t="s">
        <v>8</v>
      </c>
      <c r="I7" s="15" t="s">
        <v>7</v>
      </c>
      <c r="J7" s="15" t="s">
        <v>6</v>
      </c>
      <c r="K7" s="14" t="s">
        <v>3</v>
      </c>
      <c r="L7" s="15" t="s">
        <v>9</v>
      </c>
      <c r="M7" s="15" t="s">
        <v>8</v>
      </c>
      <c r="N7" s="15" t="s">
        <v>7</v>
      </c>
      <c r="O7" s="15" t="s">
        <v>6</v>
      </c>
      <c r="P7" s="14" t="s">
        <v>3</v>
      </c>
    </row>
    <row r="8" spans="1:16">
      <c r="A8" s="13" t="s">
        <v>5</v>
      </c>
      <c r="B8" s="12">
        <v>85915</v>
      </c>
      <c r="C8" s="12">
        <v>21016</v>
      </c>
      <c r="D8" s="10">
        <f ca="1">C8/F8</f>
        <v>0.15709002879829911</v>
      </c>
      <c r="E8" s="12">
        <v>26852</v>
      </c>
      <c r="F8" s="11">
        <f ca="1">SUM(B8:E8)</f>
        <v>133783.15709002881</v>
      </c>
      <c r="G8" s="12">
        <v>21166</v>
      </c>
      <c r="H8" s="12">
        <v>3170</v>
      </c>
      <c r="I8" s="10">
        <f ca="1">H8/K8</f>
        <v>0.10900921997902199</v>
      </c>
      <c r="J8" s="12">
        <v>4744</v>
      </c>
      <c r="K8" s="11">
        <f ca="1">SUM(G8:J8)</f>
        <v>29080.109009219977</v>
      </c>
      <c r="L8" s="12">
        <v>62135</v>
      </c>
      <c r="M8" s="12">
        <v>17260</v>
      </c>
      <c r="N8" s="10">
        <f ca="1">M8/P8</f>
        <v>0.17110764852657442</v>
      </c>
      <c r="O8" s="12">
        <v>21477</v>
      </c>
      <c r="P8" s="8">
        <f ca="1">SUM(L8:O8)</f>
        <v>100872.17110764852</v>
      </c>
    </row>
    <row r="9" spans="1:16">
      <c r="A9" s="13" t="s">
        <v>16</v>
      </c>
      <c r="B9" s="12">
        <v>7975</v>
      </c>
      <c r="C9" s="12">
        <v>4137</v>
      </c>
      <c r="D9" s="10">
        <f ca="1">C9/F9</f>
        <v>0.26254560321166687</v>
      </c>
      <c r="E9" s="12">
        <v>3645</v>
      </c>
      <c r="F9" s="11">
        <f ca="1">SUM(B9:E9)</f>
        <v>15757.262545603211</v>
      </c>
      <c r="G9" s="12">
        <v>3665</v>
      </c>
      <c r="H9" s="12">
        <v>1167</v>
      </c>
      <c r="I9" s="10">
        <f ca="1">H9/K9</f>
        <v>0.19829408317019195</v>
      </c>
      <c r="J9" s="12">
        <v>1053</v>
      </c>
      <c r="K9" s="11">
        <f ca="1">SUM(G9:J9)</f>
        <v>5885.1982940831704</v>
      </c>
      <c r="L9" s="12">
        <v>4089</v>
      </c>
      <c r="M9" s="12">
        <v>2830</v>
      </c>
      <c r="N9" s="10">
        <f ca="1">M9/P9</f>
        <v>0.30022383467526981</v>
      </c>
      <c r="O9" s="12">
        <v>2507</v>
      </c>
      <c r="P9" s="8">
        <f ca="1">SUM(L9:O9)</f>
        <v>9426.3002238346744</v>
      </c>
    </row>
    <row r="10" spans="1:16">
      <c r="A10" s="20" t="s">
        <v>3</v>
      </c>
      <c r="B10" s="18">
        <f>SUM(B8:B9)</f>
        <v>93890</v>
      </c>
      <c r="C10" s="18">
        <f>SUM(C8:C9)</f>
        <v>25153</v>
      </c>
      <c r="D10" s="19">
        <f ca="1">C10/F10</f>
        <v>0.16820201562418663</v>
      </c>
      <c r="E10" s="18">
        <f>SUM(E8:E9)</f>
        <v>30497</v>
      </c>
      <c r="F10" s="17">
        <f ca="1">SUM(F8:F9)</f>
        <v>149540.41963563202</v>
      </c>
      <c r="G10" s="18">
        <f>SUM(G8:G9)</f>
        <v>24831</v>
      </c>
      <c r="H10" s="18">
        <f>SUM(H8:H9)</f>
        <v>4337</v>
      </c>
      <c r="I10" s="19">
        <f ca="1">H10/K10</f>
        <v>0.12403723388955563</v>
      </c>
      <c r="J10" s="18">
        <f>SUM(J8:J9)</f>
        <v>5797</v>
      </c>
      <c r="K10" s="17">
        <f ca="1">SUM(K8:K9)</f>
        <v>34965.307303303147</v>
      </c>
      <c r="L10" s="18">
        <f>SUM(L8:L9)</f>
        <v>66224</v>
      </c>
      <c r="M10" s="18">
        <f>SUM(M8:M9)</f>
        <v>20090</v>
      </c>
      <c r="N10" s="19">
        <f ca="1">M10/P10</f>
        <v>0.1821421435626514</v>
      </c>
      <c r="O10" s="18">
        <f>SUM(O8:O9)</f>
        <v>23984</v>
      </c>
      <c r="P10" s="17">
        <f ca="1">SUM(P8:P9)</f>
        <v>110298.47133148319</v>
      </c>
    </row>
    <row r="11" spans="1:16">
      <c r="A11" s="16" t="s">
        <v>15</v>
      </c>
      <c r="B11" s="15" t="s">
        <v>9</v>
      </c>
      <c r="C11" s="15" t="s">
        <v>8</v>
      </c>
      <c r="D11" s="15" t="s">
        <v>7</v>
      </c>
      <c r="E11" s="15" t="s">
        <v>6</v>
      </c>
      <c r="F11" s="14" t="s">
        <v>3</v>
      </c>
      <c r="G11" s="15" t="s">
        <v>9</v>
      </c>
      <c r="H11" s="15" t="s">
        <v>8</v>
      </c>
      <c r="I11" s="15" t="s">
        <v>7</v>
      </c>
      <c r="J11" s="15" t="s">
        <v>6</v>
      </c>
      <c r="K11" s="14" t="s">
        <v>3</v>
      </c>
      <c r="L11" s="15" t="s">
        <v>9</v>
      </c>
      <c r="M11" s="15" t="s">
        <v>8</v>
      </c>
      <c r="N11" s="15" t="s">
        <v>7</v>
      </c>
      <c r="O11" s="15" t="s">
        <v>6</v>
      </c>
      <c r="P11" s="14" t="s">
        <v>3</v>
      </c>
    </row>
    <row r="12" spans="1:16">
      <c r="A12" s="13" t="s">
        <v>5</v>
      </c>
      <c r="B12" s="12">
        <v>28250</v>
      </c>
      <c r="C12" s="12">
        <v>9498</v>
      </c>
      <c r="D12" s="10">
        <f ca="1">C12/F12</f>
        <v>0.20244605285181358</v>
      </c>
      <c r="E12" s="12">
        <v>9168</v>
      </c>
      <c r="F12" s="11">
        <f ca="1">SUM(B12:E12)</f>
        <v>46916.202446052848</v>
      </c>
      <c r="G12" s="12">
        <v>7509</v>
      </c>
      <c r="H12" s="12">
        <v>1746</v>
      </c>
      <c r="I12" s="10">
        <f ca="1">H12/K12</f>
        <v>0.15942061587538658</v>
      </c>
      <c r="J12" s="12">
        <v>1697</v>
      </c>
      <c r="K12" s="11">
        <f ca="1">SUM(G12:J12)</f>
        <v>10952.159420615875</v>
      </c>
      <c r="L12" s="12">
        <v>19175</v>
      </c>
      <c r="M12" s="12">
        <v>7307</v>
      </c>
      <c r="N12" s="10">
        <f ca="1">M12/P12</f>
        <v>0.21706184487881347</v>
      </c>
      <c r="O12" s="12">
        <v>7181</v>
      </c>
      <c r="P12" s="8">
        <f ca="1">SUM(L12:O12)</f>
        <v>33663.21706184488</v>
      </c>
    </row>
    <row r="13" spans="1:16">
      <c r="A13" s="13" t="s">
        <v>4</v>
      </c>
      <c r="B13" s="12">
        <v>2052</v>
      </c>
      <c r="C13" s="9">
        <v>904</v>
      </c>
      <c r="D13" s="10">
        <f ca="1">C13/F13</f>
        <v>0.24430819283970578</v>
      </c>
      <c r="E13" s="9">
        <v>744</v>
      </c>
      <c r="F13" s="11">
        <f ca="1">SUM(B13:E13)</f>
        <v>3700.2443081928395</v>
      </c>
      <c r="G13" s="9">
        <v>710</v>
      </c>
      <c r="H13" s="9">
        <v>211</v>
      </c>
      <c r="I13" s="10">
        <f ca="1">H13/K13</f>
        <v>0.19479414149809607</v>
      </c>
      <c r="J13" s="9">
        <v>162</v>
      </c>
      <c r="K13" s="11">
        <f ca="1">SUM(G13:J13)</f>
        <v>1083.1947941414981</v>
      </c>
      <c r="L13" s="12">
        <v>1221</v>
      </c>
      <c r="M13" s="9">
        <v>649</v>
      </c>
      <c r="N13" s="10">
        <f ca="1">M13/P13</f>
        <v>0.26748905589652744</v>
      </c>
      <c r="O13" s="9">
        <v>556</v>
      </c>
      <c r="P13" s="8">
        <f ca="1">SUM(L13:O13)</f>
        <v>2426.2674890558965</v>
      </c>
    </row>
    <row r="14" spans="1:16">
      <c r="A14" s="20" t="s">
        <v>3</v>
      </c>
      <c r="B14" s="18">
        <f>SUM(B12:B13)</f>
        <v>30302</v>
      </c>
      <c r="C14" s="18">
        <f>SUM(C12:C13)</f>
        <v>10402</v>
      </c>
      <c r="D14" s="19">
        <f ca="1">C14/F14</f>
        <v>0.20550632584906772</v>
      </c>
      <c r="E14" s="18">
        <f>SUM(E12:E13)</f>
        <v>9912</v>
      </c>
      <c r="F14" s="17">
        <f ca="1">SUM(F12:F13)</f>
        <v>50616.446754245684</v>
      </c>
      <c r="G14" s="18">
        <f>SUM(G12:G13)</f>
        <v>8219</v>
      </c>
      <c r="H14" s="18">
        <f>SUM(H12:H13)</f>
        <v>1957</v>
      </c>
      <c r="I14" s="19">
        <f ca="1">H14/K14</f>
        <v>0.16260427113980477</v>
      </c>
      <c r="J14" s="18">
        <f>SUM(J12:J13)</f>
        <v>1859</v>
      </c>
      <c r="K14" s="17">
        <f ca="1">SUM(K12:K13)</f>
        <v>12035.354214757373</v>
      </c>
      <c r="L14" s="18">
        <f>SUM(L12:L13)</f>
        <v>20396</v>
      </c>
      <c r="M14" s="18">
        <f>SUM(M12:M13)</f>
        <v>7956</v>
      </c>
      <c r="N14" s="19">
        <f ca="1">M14/P14</f>
        <v>0.22045202637291259</v>
      </c>
      <c r="O14" s="18">
        <f>SUM(O12:O13)</f>
        <v>7737</v>
      </c>
      <c r="P14" s="17">
        <f ca="1">SUM(P12:P13)</f>
        <v>36089.484550900779</v>
      </c>
    </row>
    <row r="15" spans="1:16">
      <c r="A15" s="16" t="s">
        <v>14</v>
      </c>
      <c r="B15" s="15" t="s">
        <v>9</v>
      </c>
      <c r="C15" s="15" t="s">
        <v>8</v>
      </c>
      <c r="D15" s="15" t="s">
        <v>7</v>
      </c>
      <c r="E15" s="15" t="s">
        <v>6</v>
      </c>
      <c r="F15" s="14" t="s">
        <v>3</v>
      </c>
      <c r="G15" s="15" t="s">
        <v>9</v>
      </c>
      <c r="H15" s="15" t="s">
        <v>8</v>
      </c>
      <c r="I15" s="15" t="s">
        <v>7</v>
      </c>
      <c r="J15" s="15" t="s">
        <v>6</v>
      </c>
      <c r="K15" s="14" t="s">
        <v>3</v>
      </c>
      <c r="L15" s="15" t="s">
        <v>9</v>
      </c>
      <c r="M15" s="15" t="s">
        <v>8</v>
      </c>
      <c r="N15" s="15" t="s">
        <v>7</v>
      </c>
      <c r="O15" s="15" t="s">
        <v>6</v>
      </c>
      <c r="P15" s="14" t="s">
        <v>3</v>
      </c>
    </row>
    <row r="16" spans="1:16">
      <c r="A16" s="13" t="s">
        <v>5</v>
      </c>
      <c r="B16" s="12">
        <v>191503</v>
      </c>
      <c r="C16" s="12">
        <v>35424</v>
      </c>
      <c r="D16" s="10">
        <f ca="1">C16/F16</f>
        <v>0.12779491499981854</v>
      </c>
      <c r="E16" s="12">
        <v>50267</v>
      </c>
      <c r="F16" s="11">
        <f ca="1">SUM(B16:E16)</f>
        <v>277194.127794915</v>
      </c>
      <c r="G16" s="12">
        <v>39926</v>
      </c>
      <c r="H16" s="12">
        <v>6099</v>
      </c>
      <c r="I16" s="10">
        <f ca="1">H16/K16</f>
        <v>0.11150293552040971</v>
      </c>
      <c r="J16" s="12">
        <v>8673</v>
      </c>
      <c r="K16" s="11">
        <f ca="1">SUM(G16:J16)</f>
        <v>54698.111502935521</v>
      </c>
      <c r="L16" s="12">
        <v>145639</v>
      </c>
      <c r="M16" s="12">
        <v>28321</v>
      </c>
      <c r="N16" s="10">
        <f ca="1">M16/P16</f>
        <v>0.13211570240217002</v>
      </c>
      <c r="O16" s="12">
        <v>40405</v>
      </c>
      <c r="P16" s="8">
        <f ca="1">SUM(L16:O16)</f>
        <v>214365.13211570241</v>
      </c>
    </row>
    <row r="17" spans="1:16">
      <c r="A17" s="13" t="s">
        <v>4</v>
      </c>
      <c r="B17" s="12">
        <v>21325</v>
      </c>
      <c r="C17" s="12">
        <v>7418</v>
      </c>
      <c r="D17" s="10">
        <f ca="1">C17/F17</f>
        <v>0.20335988827907553</v>
      </c>
      <c r="E17" s="12">
        <v>7734</v>
      </c>
      <c r="F17" s="11">
        <f ca="1">SUM(B17:E17)</f>
        <v>36477.203359888284</v>
      </c>
      <c r="G17" s="12">
        <v>7761</v>
      </c>
      <c r="H17" s="12">
        <v>2324</v>
      </c>
      <c r="I17" s="10">
        <f ca="1">H17/K17</f>
        <v>0.19234919730063713</v>
      </c>
      <c r="J17" s="12">
        <v>1997</v>
      </c>
      <c r="K17" s="11">
        <f ca="1">SUM(G17:J17)</f>
        <v>12082.192349197301</v>
      </c>
      <c r="L17" s="12">
        <v>13012</v>
      </c>
      <c r="M17" s="12">
        <v>4891</v>
      </c>
      <c r="N17" s="10">
        <f ca="1">M17/P17</f>
        <v>0.20825874508388745</v>
      </c>
      <c r="O17" s="12">
        <v>5582</v>
      </c>
      <c r="P17" s="8">
        <f ca="1">SUM(L17:O17)</f>
        <v>23485.208258745082</v>
      </c>
    </row>
    <row r="18" spans="1:16">
      <c r="A18" s="20" t="s">
        <v>3</v>
      </c>
      <c r="B18" s="18">
        <f>SUM(B16:B17)</f>
        <v>212828</v>
      </c>
      <c r="C18" s="18">
        <f>SUM(C16:C17)</f>
        <v>42842</v>
      </c>
      <c r="D18" s="19">
        <f ca="1">C18/F18</f>
        <v>0.13658245349447184</v>
      </c>
      <c r="E18" s="18">
        <f>SUM(E16:E17)</f>
        <v>58001</v>
      </c>
      <c r="F18" s="17">
        <f ca="1">SUM(F16:F17)</f>
        <v>313671.33115480328</v>
      </c>
      <c r="G18" s="18">
        <f>SUM(G16:G17)</f>
        <v>47687</v>
      </c>
      <c r="H18" s="18">
        <f>SUM(H16:H17)</f>
        <v>8423</v>
      </c>
      <c r="I18" s="19">
        <f ca="1">H18/K18</f>
        <v>0.12613000411993464</v>
      </c>
      <c r="J18" s="18">
        <f>SUM(J16:J17)</f>
        <v>10670</v>
      </c>
      <c r="K18" s="17">
        <f ca="1">SUM(K16:K17)</f>
        <v>66780.303852132827</v>
      </c>
      <c r="L18" s="18">
        <f>SUM(L16:L17)</f>
        <v>158651</v>
      </c>
      <c r="M18" s="18">
        <f>SUM(M16:M17)</f>
        <v>33212</v>
      </c>
      <c r="N18" s="19">
        <f ca="1">M18/P18</f>
        <v>0.13963402342714495</v>
      </c>
      <c r="O18" s="18">
        <f>SUM(O16:O17)</f>
        <v>45987</v>
      </c>
      <c r="P18" s="17">
        <f ca="1">SUM(P16:P17)</f>
        <v>237850.34037444749</v>
      </c>
    </row>
    <row r="19" spans="1:16">
      <c r="A19" s="16" t="s">
        <v>13</v>
      </c>
      <c r="B19" s="15" t="s">
        <v>9</v>
      </c>
      <c r="C19" s="15" t="s">
        <v>8</v>
      </c>
      <c r="D19" s="15" t="s">
        <v>7</v>
      </c>
      <c r="E19" s="15" t="s">
        <v>6</v>
      </c>
      <c r="F19" s="14" t="s">
        <v>3</v>
      </c>
      <c r="G19" s="15" t="s">
        <v>9</v>
      </c>
      <c r="H19" s="15" t="s">
        <v>8</v>
      </c>
      <c r="I19" s="15" t="s">
        <v>7</v>
      </c>
      <c r="J19" s="15" t="s">
        <v>6</v>
      </c>
      <c r="K19" s="14" t="s">
        <v>3</v>
      </c>
      <c r="L19" s="15" t="s">
        <v>9</v>
      </c>
      <c r="M19" s="15" t="s">
        <v>8</v>
      </c>
      <c r="N19" s="15" t="s">
        <v>7</v>
      </c>
      <c r="O19" s="15" t="s">
        <v>6</v>
      </c>
      <c r="P19" s="14" t="s">
        <v>3</v>
      </c>
    </row>
    <row r="20" spans="1:16">
      <c r="A20" s="13" t="s">
        <v>12</v>
      </c>
      <c r="B20" s="12">
        <v>32831</v>
      </c>
      <c r="C20" s="12">
        <v>10040</v>
      </c>
      <c r="D20" s="10">
        <f ca="1">C20/F20</f>
        <v>0.18673793599820068</v>
      </c>
      <c r="E20" s="12">
        <v>10894</v>
      </c>
      <c r="F20" s="11">
        <f ca="1">SUM(B20:E20)</f>
        <v>53765.186737935997</v>
      </c>
      <c r="G20" s="12">
        <v>8072</v>
      </c>
      <c r="H20" s="12">
        <v>1665</v>
      </c>
      <c r="I20" s="10">
        <f ca="1">H20/K20</f>
        <v>0.14376818329241628</v>
      </c>
      <c r="J20" s="12">
        <v>1844</v>
      </c>
      <c r="K20" s="11">
        <f ca="1">SUM(G20:J20)</f>
        <v>11581.143768183292</v>
      </c>
      <c r="L20" s="12">
        <v>23908</v>
      </c>
      <c r="M20" s="12">
        <v>8088</v>
      </c>
      <c r="N20" s="10">
        <f ca="1">M20/P20</f>
        <v>0.1981177922139038</v>
      </c>
      <c r="O20" s="12">
        <v>8828</v>
      </c>
      <c r="P20" s="8">
        <f ca="1">SUM(L20:O20)</f>
        <v>40824.198117792213</v>
      </c>
    </row>
    <row r="21" spans="1:16">
      <c r="A21" s="13" t="s">
        <v>4</v>
      </c>
      <c r="B21" s="12">
        <v>2694</v>
      </c>
      <c r="C21" s="12">
        <v>1153</v>
      </c>
      <c r="D21" s="10">
        <f ca="1">C21/F21</f>
        <v>0.23410054760073359</v>
      </c>
      <c r="E21" s="12">
        <v>1078</v>
      </c>
      <c r="F21" s="11">
        <f ca="1">SUM(B21:E21)</f>
        <v>4925.234100547601</v>
      </c>
      <c r="G21" s="9">
        <v>966</v>
      </c>
      <c r="H21" s="9">
        <v>284</v>
      </c>
      <c r="I21" s="10">
        <f ca="1">H21/K21</f>
        <v>0.19147898570332705</v>
      </c>
      <c r="J21" s="9">
        <v>233</v>
      </c>
      <c r="K21" s="11">
        <f ca="1">SUM(G21:J21)</f>
        <v>1483.1914789857033</v>
      </c>
      <c r="L21" s="12">
        <v>1644</v>
      </c>
      <c r="M21" s="9">
        <v>818</v>
      </c>
      <c r="N21" s="10">
        <f ca="1">M21/P21</f>
        <v>0.24876463386768147</v>
      </c>
      <c r="O21" s="9">
        <v>826</v>
      </c>
      <c r="P21" s="8">
        <f ca="1">SUM(L21:O21)</f>
        <v>3288.2487646338677</v>
      </c>
    </row>
    <row r="22" spans="1:16">
      <c r="A22" s="20" t="s">
        <v>3</v>
      </c>
      <c r="B22" s="18">
        <f>SUM(B20:B21)</f>
        <v>35525</v>
      </c>
      <c r="C22" s="18">
        <f>SUM(C20:C21)</f>
        <v>11193</v>
      </c>
      <c r="D22" s="19">
        <f ca="1">C22/F22</f>
        <v>0.19071255308942503</v>
      </c>
      <c r="E22" s="18">
        <f>SUM(E20:E21)</f>
        <v>11972</v>
      </c>
      <c r="F22" s="17">
        <f ca="1">SUM(F20:F21)</f>
        <v>58690.420838483595</v>
      </c>
      <c r="G22" s="18">
        <f>SUM(G20:G21)</f>
        <v>9038</v>
      </c>
      <c r="H22" s="18">
        <f>SUM(H20:H21)</f>
        <v>1949</v>
      </c>
      <c r="I22" s="19">
        <f ca="1">H22/K22</f>
        <v>0.14918478155421974</v>
      </c>
      <c r="J22" s="18">
        <f>SUM(J20:J21)</f>
        <v>2077</v>
      </c>
      <c r="K22" s="17">
        <f ca="1">SUM(K20:K21)</f>
        <v>13064.335247168996</v>
      </c>
      <c r="L22" s="18">
        <f>SUM(L20:L21)</f>
        <v>25552</v>
      </c>
      <c r="M22" s="18">
        <f>SUM(M20:M21)</f>
        <v>8906</v>
      </c>
      <c r="N22" s="19">
        <f ca="1">M22/P22</f>
        <v>0.20189313061089914</v>
      </c>
      <c r="O22" s="18">
        <f>SUM(O20:O21)</f>
        <v>9654</v>
      </c>
      <c r="P22" s="17">
        <f ca="1">SUM(P20:P21)</f>
        <v>44112.446882426084</v>
      </c>
    </row>
    <row r="23" spans="1:16">
      <c r="A23" s="16" t="s">
        <v>11</v>
      </c>
      <c r="B23" s="15" t="s">
        <v>9</v>
      </c>
      <c r="C23" s="15" t="s">
        <v>8</v>
      </c>
      <c r="D23" s="15" t="s">
        <v>7</v>
      </c>
      <c r="E23" s="15" t="s">
        <v>6</v>
      </c>
      <c r="F23" s="14" t="s">
        <v>3</v>
      </c>
      <c r="G23" s="15" t="s">
        <v>9</v>
      </c>
      <c r="H23" s="15" t="s">
        <v>8</v>
      </c>
      <c r="I23" s="15" t="s">
        <v>7</v>
      </c>
      <c r="J23" s="15" t="s">
        <v>6</v>
      </c>
      <c r="K23" s="14" t="s">
        <v>3</v>
      </c>
      <c r="L23" s="15" t="s">
        <v>9</v>
      </c>
      <c r="M23" s="15" t="s">
        <v>8</v>
      </c>
      <c r="N23" s="15" t="s">
        <v>7</v>
      </c>
      <c r="O23" s="15" t="s">
        <v>6</v>
      </c>
      <c r="P23" s="14" t="s">
        <v>3</v>
      </c>
    </row>
    <row r="24" spans="1:16">
      <c r="A24" s="13" t="s">
        <v>5</v>
      </c>
      <c r="B24" s="12">
        <v>22299</v>
      </c>
      <c r="C24" s="12">
        <v>5731</v>
      </c>
      <c r="D24" s="10">
        <f ca="1">C24/F24</f>
        <v>0.16415952140160789</v>
      </c>
      <c r="E24" s="12">
        <v>6881</v>
      </c>
      <c r="F24" s="11">
        <f ca="1">SUM(B24:E24)</f>
        <v>34911.164159521402</v>
      </c>
      <c r="G24" s="12">
        <v>5255</v>
      </c>
      <c r="H24" s="9">
        <v>940</v>
      </c>
      <c r="I24" s="10">
        <f ca="1">H24/K24</f>
        <v>0.12745542442234378</v>
      </c>
      <c r="J24" s="12">
        <v>1180</v>
      </c>
      <c r="K24" s="11">
        <f ca="1">SUM(G24:J24)</f>
        <v>7375.1274554244219</v>
      </c>
      <c r="L24" s="12">
        <v>16502</v>
      </c>
      <c r="M24" s="12">
        <v>4663</v>
      </c>
      <c r="N24" s="10">
        <f ca="1">M24/P24</f>
        <v>0.17446010040681556</v>
      </c>
      <c r="O24" s="12">
        <v>5563</v>
      </c>
      <c r="P24" s="8">
        <f ca="1">SUM(L24:O24)</f>
        <v>26728.174460100407</v>
      </c>
    </row>
    <row r="25" spans="1:16">
      <c r="A25" s="13" t="s">
        <v>4</v>
      </c>
      <c r="B25" s="12">
        <v>2021</v>
      </c>
      <c r="C25" s="12">
        <v>1074</v>
      </c>
      <c r="D25" s="10">
        <f ca="1">C25/F25</f>
        <v>0.26321831277446572</v>
      </c>
      <c r="E25" s="9">
        <v>985</v>
      </c>
      <c r="F25" s="11">
        <f ca="1">SUM(B25:E25)</f>
        <v>4080.2632183127744</v>
      </c>
      <c r="G25" s="12">
        <v>1002</v>
      </c>
      <c r="H25" s="9">
        <v>381</v>
      </c>
      <c r="I25" s="10">
        <f ca="1">H25/K25</f>
        <v>0.22251780714106609</v>
      </c>
      <c r="J25" s="9">
        <v>329</v>
      </c>
      <c r="K25" s="11">
        <f ca="1">SUM(G25:J25)</f>
        <v>1712.222517807141</v>
      </c>
      <c r="L25" s="9">
        <v>981</v>
      </c>
      <c r="M25" s="9">
        <v>664</v>
      </c>
      <c r="N25" s="10">
        <f ca="1">M25/P25</f>
        <v>0.29131861933393133</v>
      </c>
      <c r="O25" s="9">
        <v>634</v>
      </c>
      <c r="P25" s="8">
        <f ca="1">SUM(L25:O25)</f>
        <v>2279.2913186193337</v>
      </c>
    </row>
    <row r="26" spans="1:16">
      <c r="A26" s="20" t="s">
        <v>3</v>
      </c>
      <c r="B26" s="18">
        <f>SUM(B24:B25)</f>
        <v>24320</v>
      </c>
      <c r="C26" s="18">
        <f>SUM(C24:C25)</f>
        <v>6805</v>
      </c>
      <c r="D26" s="19">
        <f ca="1">C26/F26</f>
        <v>0.17452554209052892</v>
      </c>
      <c r="E26" s="18">
        <f>SUM(E24:E25)</f>
        <v>7866</v>
      </c>
      <c r="F26" s="17">
        <f ca="1">SUM(F24:F25)</f>
        <v>38991.427377834174</v>
      </c>
      <c r="G26" s="18">
        <f>SUM(G24:G25)</f>
        <v>6257</v>
      </c>
      <c r="H26" s="18">
        <f>SUM(H24:H25)</f>
        <v>1321</v>
      </c>
      <c r="I26" s="19">
        <f ca="1">H26/K26</f>
        <v>0.14536691157391815</v>
      </c>
      <c r="J26" s="18">
        <f>SUM(J24:J25)</f>
        <v>1509</v>
      </c>
      <c r="K26" s="17">
        <f ca="1">SUM(K24:K25)</f>
        <v>9087.3499732315631</v>
      </c>
      <c r="L26" s="18">
        <f>SUM(L24:L25)</f>
        <v>17483</v>
      </c>
      <c r="M26" s="18">
        <f>SUM(M24:M25)</f>
        <v>5327</v>
      </c>
      <c r="N26" s="19">
        <f ca="1">M26/P26</f>
        <v>0.18364237816003759</v>
      </c>
      <c r="O26" s="18">
        <f>SUM(O24:O25)</f>
        <v>6197</v>
      </c>
      <c r="P26" s="17">
        <f ca="1">SUM(P24:P25)</f>
        <v>29007.465778719739</v>
      </c>
    </row>
    <row r="27" spans="1:16">
      <c r="A27" s="16" t="s">
        <v>10</v>
      </c>
      <c r="B27" s="15" t="s">
        <v>9</v>
      </c>
      <c r="C27" s="15" t="s">
        <v>8</v>
      </c>
      <c r="D27" s="15" t="s">
        <v>7</v>
      </c>
      <c r="E27" s="15" t="s">
        <v>6</v>
      </c>
      <c r="F27" s="14" t="s">
        <v>3</v>
      </c>
      <c r="G27" s="15" t="s">
        <v>9</v>
      </c>
      <c r="H27" s="15" t="s">
        <v>8</v>
      </c>
      <c r="I27" s="15" t="s">
        <v>7</v>
      </c>
      <c r="J27" s="15" t="s">
        <v>6</v>
      </c>
      <c r="K27" s="14" t="s">
        <v>3</v>
      </c>
      <c r="L27" s="15" t="s">
        <v>9</v>
      </c>
      <c r="M27" s="15" t="s">
        <v>8</v>
      </c>
      <c r="N27" s="15" t="s">
        <v>7</v>
      </c>
      <c r="O27" s="15" t="s">
        <v>6</v>
      </c>
      <c r="P27" s="14" t="s">
        <v>3</v>
      </c>
    </row>
    <row r="28" spans="1:16">
      <c r="A28" s="13" t="s">
        <v>5</v>
      </c>
      <c r="B28" s="12">
        <v>14805</v>
      </c>
      <c r="C28" s="12">
        <v>3682</v>
      </c>
      <c r="D28" s="10">
        <f ca="1">C28/F28</f>
        <v>0.16721035607160867</v>
      </c>
      <c r="E28" s="12">
        <v>3533</v>
      </c>
      <c r="F28" s="11">
        <f ca="1">SUM(B28:E28)</f>
        <v>22020.16721035607</v>
      </c>
      <c r="G28" s="12">
        <v>3224</v>
      </c>
      <c r="H28" s="9">
        <v>606</v>
      </c>
      <c r="I28" s="10">
        <f ca="1">H28/K28</f>
        <v>0.1358398447739457</v>
      </c>
      <c r="J28" s="9">
        <v>631</v>
      </c>
      <c r="K28" s="11">
        <f ca="1">SUM(G28:J28)</f>
        <v>4461.1358398447737</v>
      </c>
      <c r="L28" s="12">
        <v>10474</v>
      </c>
      <c r="M28" s="12">
        <v>2832</v>
      </c>
      <c r="N28" s="10">
        <f ca="1">M28/P28</f>
        <v>0.1769538045083148</v>
      </c>
      <c r="O28" s="12">
        <v>2698</v>
      </c>
      <c r="P28" s="8">
        <f ca="1">SUM(L28:O28)</f>
        <v>16004.176953804508</v>
      </c>
    </row>
    <row r="29" spans="1:16">
      <c r="A29" s="13" t="s">
        <v>4</v>
      </c>
      <c r="B29" s="12">
        <v>1107</v>
      </c>
      <c r="C29" s="9">
        <v>377</v>
      </c>
      <c r="D29" s="10">
        <f ca="1">C29/F29</f>
        <v>0.21201071510499475</v>
      </c>
      <c r="E29" s="9">
        <v>294</v>
      </c>
      <c r="F29" s="11">
        <f ca="1">SUM(B29:E29)</f>
        <v>1778.212010715105</v>
      </c>
      <c r="G29" s="9">
        <v>287</v>
      </c>
      <c r="H29" s="9">
        <v>78</v>
      </c>
      <c r="I29" s="10">
        <f ca="1">H29/K29</f>
        <v>0.1851916960468297</v>
      </c>
      <c r="J29" s="9">
        <v>56</v>
      </c>
      <c r="K29" s="11">
        <f ca="1">SUM(G29:J29)</f>
        <v>421.18519169604684</v>
      </c>
      <c r="L29" s="9">
        <v>730</v>
      </c>
      <c r="M29" s="9">
        <v>277</v>
      </c>
      <c r="N29" s="10">
        <f ca="1">M29/P29</f>
        <v>0.22571235039517451</v>
      </c>
      <c r="O29" s="9">
        <v>220</v>
      </c>
      <c r="P29" s="8">
        <f ca="1">SUM(L29:O29)</f>
        <v>1227.225712350395</v>
      </c>
    </row>
    <row r="30" spans="1:16" ht="15.75" thickBot="1">
      <c r="A30" s="7" t="s">
        <v>3</v>
      </c>
      <c r="B30" s="5">
        <f>SUM(B28:B29)</f>
        <v>15912</v>
      </c>
      <c r="C30" s="5">
        <f>SUM(C28:C29)</f>
        <v>4059</v>
      </c>
      <c r="D30" s="6">
        <f ca="1">C30/F30</f>
        <v>0.17055783346817777</v>
      </c>
      <c r="E30" s="5">
        <f>SUM(E28:E29)</f>
        <v>3827</v>
      </c>
      <c r="F30" s="4">
        <f ca="1">SUM(F28:F29)</f>
        <v>23798.379221071176</v>
      </c>
      <c r="G30" s="5">
        <f>SUM(G28:G29)</f>
        <v>3511</v>
      </c>
      <c r="H30" s="5">
        <f>SUM(H28:H29)</f>
        <v>684</v>
      </c>
      <c r="I30" s="6">
        <f ca="1">H30/K30</f>
        <v>0.14009730117729174</v>
      </c>
      <c r="J30" s="5">
        <f>SUM(J28:J29)</f>
        <v>687</v>
      </c>
      <c r="K30" s="4">
        <f ca="1">SUM(K28:K29)</f>
        <v>4882.3210315408205</v>
      </c>
      <c r="L30" s="5">
        <f>SUM(L28:L29)</f>
        <v>11204</v>
      </c>
      <c r="M30" s="5">
        <f>SUM(M28:M29)</f>
        <v>3109</v>
      </c>
      <c r="N30" s="6">
        <f ca="1">M30/P30</f>
        <v>0.18042640290140449</v>
      </c>
      <c r="O30" s="5">
        <f>SUM(O28:O29)</f>
        <v>2918</v>
      </c>
      <c r="P30" s="4">
        <f ca="1">SUM(P28:P29)</f>
        <v>17231.402666154903</v>
      </c>
    </row>
    <row r="31" spans="1:16" ht="15.75" thickTop="1">
      <c r="A31" s="1" t="s">
        <v>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3" t="s">
        <v>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2" t="s">
        <v>0</v>
      </c>
      <c r="B33" s="2"/>
      <c r="C33" s="2"/>
      <c r="D33" s="2"/>
      <c r="E33" s="2"/>
      <c r="F33" s="1"/>
      <c r="G33" s="2"/>
      <c r="H33" s="2"/>
      <c r="I33" s="2"/>
      <c r="J33" s="2"/>
      <c r="K33" s="1"/>
      <c r="L33" s="2"/>
      <c r="M33" s="2"/>
      <c r="N33" s="2"/>
      <c r="O33" s="2"/>
      <c r="P33" s="1"/>
    </row>
  </sheetData>
  <mergeCells count="1">
    <mergeCell ref="A32:P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tabSelected="1" workbookViewId="0">
      <selection activeCell="D25" sqref="D25"/>
    </sheetView>
  </sheetViews>
  <sheetFormatPr defaultRowHeight="15"/>
  <cols>
    <col min="1" max="1" width="14.140625" customWidth="1"/>
    <col min="2" max="2" width="13" customWidth="1"/>
    <col min="3" max="6" width="7.28515625" customWidth="1"/>
    <col min="7" max="7" width="12.42578125" customWidth="1"/>
    <col min="8" max="11" width="7.28515625" customWidth="1"/>
    <col min="12" max="12" width="13" customWidth="1"/>
    <col min="13" max="16" width="7.28515625" customWidth="1"/>
  </cols>
  <sheetData>
    <row r="1" spans="1:16" ht="12.75" customHeight="1">
      <c r="A1" s="23" t="s">
        <v>23</v>
      </c>
      <c r="K1" s="24"/>
      <c r="P1" s="24"/>
    </row>
    <row r="2" spans="1:16" s="24" customFormat="1" ht="16.5" customHeight="1">
      <c r="A2" s="22"/>
      <c r="B2" s="22" t="s">
        <v>3</v>
      </c>
      <c r="C2" s="22"/>
      <c r="D2" s="22"/>
      <c r="E2" s="22"/>
      <c r="F2" s="22"/>
      <c r="G2" s="22" t="s">
        <v>20</v>
      </c>
      <c r="H2" s="22"/>
      <c r="I2" s="22"/>
      <c r="J2" s="22"/>
      <c r="K2" s="22"/>
      <c r="L2" s="22" t="s">
        <v>19</v>
      </c>
      <c r="M2" s="22"/>
      <c r="N2" s="22"/>
      <c r="O2" s="22"/>
      <c r="P2" s="25"/>
    </row>
    <row r="3" spans="1:16" s="26" customFormat="1" ht="12" customHeight="1">
      <c r="A3" s="21" t="s">
        <v>18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3</v>
      </c>
      <c r="G3" s="21" t="s">
        <v>24</v>
      </c>
      <c r="H3" s="21" t="s">
        <v>25</v>
      </c>
      <c r="I3" s="21" t="s">
        <v>26</v>
      </c>
      <c r="J3" s="21" t="s">
        <v>27</v>
      </c>
      <c r="K3" s="21" t="s">
        <v>3</v>
      </c>
      <c r="L3" s="21" t="s">
        <v>24</v>
      </c>
      <c r="M3" s="21" t="s">
        <v>25</v>
      </c>
      <c r="N3" s="21" t="s">
        <v>26</v>
      </c>
      <c r="O3" s="21" t="s">
        <v>27</v>
      </c>
      <c r="P3" s="16" t="s">
        <v>3</v>
      </c>
    </row>
    <row r="4" spans="1:16" ht="13.5" customHeight="1">
      <c r="A4" s="27" t="s">
        <v>5</v>
      </c>
      <c r="B4" s="12">
        <v>471643</v>
      </c>
      <c r="C4" s="12">
        <v>84132</v>
      </c>
      <c r="D4" s="12">
        <v>9217</v>
      </c>
      <c r="E4" s="12">
        <v>3597</v>
      </c>
      <c r="F4" s="11">
        <v>568589</v>
      </c>
      <c r="G4" s="12">
        <v>74810</v>
      </c>
      <c r="H4" s="12">
        <v>35551</v>
      </c>
      <c r="I4" s="12">
        <v>4344</v>
      </c>
      <c r="J4" s="12">
        <v>3442</v>
      </c>
      <c r="K4" s="11">
        <v>118147</v>
      </c>
      <c r="L4" s="12">
        <v>379593</v>
      </c>
      <c r="M4" s="12">
        <v>47894</v>
      </c>
      <c r="N4" s="12">
        <v>4818</v>
      </c>
      <c r="O4" s="9">
        <v>151</v>
      </c>
      <c r="P4" s="11">
        <v>432456</v>
      </c>
    </row>
    <row r="5" spans="1:16" ht="13.5" customHeight="1">
      <c r="A5" s="27" t="s">
        <v>16</v>
      </c>
      <c r="B5" s="12">
        <v>44098</v>
      </c>
      <c r="C5" s="12">
        <v>20871</v>
      </c>
      <c r="D5" s="12">
        <v>1267</v>
      </c>
      <c r="E5" s="9">
        <v>481</v>
      </c>
      <c r="F5" s="11">
        <v>66717</v>
      </c>
      <c r="G5" s="12">
        <v>10018</v>
      </c>
      <c r="H5" s="12">
        <v>11531</v>
      </c>
      <c r="I5" s="9">
        <v>657</v>
      </c>
      <c r="J5" s="9">
        <v>460</v>
      </c>
      <c r="K5" s="11">
        <v>22666</v>
      </c>
      <c r="L5" s="12">
        <v>32309</v>
      </c>
      <c r="M5" s="12">
        <v>9200</v>
      </c>
      <c r="N5" s="9">
        <v>601</v>
      </c>
      <c r="O5" s="9">
        <v>21</v>
      </c>
      <c r="P5" s="11">
        <v>42131</v>
      </c>
    </row>
    <row r="6" spans="1:16" s="24" customFormat="1" ht="13.5" customHeight="1">
      <c r="A6" s="28" t="s">
        <v>3</v>
      </c>
      <c r="B6" s="29">
        <f>SUM(B4:B5)</f>
        <v>515741</v>
      </c>
      <c r="C6" s="29">
        <f t="shared" ref="C6:P6" si="0">SUM(C4:C5)</f>
        <v>105003</v>
      </c>
      <c r="D6" s="29">
        <f t="shared" si="0"/>
        <v>10484</v>
      </c>
      <c r="E6" s="29">
        <f t="shared" si="0"/>
        <v>4078</v>
      </c>
      <c r="F6" s="30">
        <f t="shared" si="0"/>
        <v>635306</v>
      </c>
      <c r="G6" s="29">
        <f t="shared" si="0"/>
        <v>84828</v>
      </c>
      <c r="H6" s="29">
        <f t="shared" si="0"/>
        <v>47082</v>
      </c>
      <c r="I6" s="29">
        <f t="shared" si="0"/>
        <v>5001</v>
      </c>
      <c r="J6" s="29">
        <f t="shared" si="0"/>
        <v>3902</v>
      </c>
      <c r="K6" s="30">
        <f t="shared" si="0"/>
        <v>140813</v>
      </c>
      <c r="L6" s="29">
        <f t="shared" si="0"/>
        <v>411902</v>
      </c>
      <c r="M6" s="29">
        <f t="shared" si="0"/>
        <v>57094</v>
      </c>
      <c r="N6" s="29">
        <f t="shared" si="0"/>
        <v>5419</v>
      </c>
      <c r="O6" s="29">
        <f t="shared" si="0"/>
        <v>172</v>
      </c>
      <c r="P6" s="30">
        <f t="shared" si="0"/>
        <v>474587</v>
      </c>
    </row>
    <row r="7" spans="1:16" s="26" customFormat="1" ht="13.5" customHeight="1">
      <c r="A7" s="16" t="s">
        <v>17</v>
      </c>
      <c r="B7" s="21" t="s">
        <v>24</v>
      </c>
      <c r="C7" s="21" t="s">
        <v>25</v>
      </c>
      <c r="D7" s="21" t="s">
        <v>26</v>
      </c>
      <c r="E7" s="21" t="s">
        <v>27</v>
      </c>
      <c r="F7" s="16" t="s">
        <v>3</v>
      </c>
      <c r="G7" s="21" t="s">
        <v>24</v>
      </c>
      <c r="H7" s="21" t="s">
        <v>25</v>
      </c>
      <c r="I7" s="21" t="s">
        <v>26</v>
      </c>
      <c r="J7" s="21" t="s">
        <v>27</v>
      </c>
      <c r="K7" s="16" t="s">
        <v>3</v>
      </c>
      <c r="L7" s="21" t="s">
        <v>24</v>
      </c>
      <c r="M7" s="21" t="s">
        <v>25</v>
      </c>
      <c r="N7" s="21" t="s">
        <v>26</v>
      </c>
      <c r="O7" s="21" t="s">
        <v>27</v>
      </c>
      <c r="P7" s="16" t="s">
        <v>3</v>
      </c>
    </row>
    <row r="8" spans="1:16" ht="13.5" customHeight="1">
      <c r="A8" s="27" t="s">
        <v>5</v>
      </c>
      <c r="B8" s="12">
        <v>109395</v>
      </c>
      <c r="C8" s="12">
        <v>22117</v>
      </c>
      <c r="D8" s="12">
        <v>1911</v>
      </c>
      <c r="E8" s="9">
        <v>360</v>
      </c>
      <c r="F8" s="11">
        <v>133783</v>
      </c>
      <c r="G8" s="12">
        <v>18114</v>
      </c>
      <c r="H8" s="12">
        <v>9760</v>
      </c>
      <c r="I8" s="12">
        <v>856</v>
      </c>
      <c r="J8" s="9">
        <v>350</v>
      </c>
      <c r="K8" s="11">
        <v>29080</v>
      </c>
      <c r="L8" s="12">
        <v>87651</v>
      </c>
      <c r="M8" s="12">
        <v>12162</v>
      </c>
      <c r="N8" s="12">
        <v>1049</v>
      </c>
      <c r="O8" s="9">
        <v>10</v>
      </c>
      <c r="P8" s="11">
        <v>100872</v>
      </c>
    </row>
    <row r="9" spans="1:16" ht="13.5" customHeight="1">
      <c r="A9" s="27" t="s">
        <v>16</v>
      </c>
      <c r="B9" s="12">
        <v>8822</v>
      </c>
      <c r="C9" s="12">
        <v>6494</v>
      </c>
      <c r="D9" s="9">
        <v>330</v>
      </c>
      <c r="E9" s="9">
        <v>111</v>
      </c>
      <c r="F9" s="11">
        <v>15757</v>
      </c>
      <c r="G9" s="12">
        <v>1836</v>
      </c>
      <c r="H9" s="12">
        <v>3776</v>
      </c>
      <c r="I9" s="12">
        <v>165</v>
      </c>
      <c r="J9" s="9">
        <v>108</v>
      </c>
      <c r="K9" s="11">
        <v>5885</v>
      </c>
      <c r="L9" s="12">
        <v>6583</v>
      </c>
      <c r="M9" s="12">
        <v>2676</v>
      </c>
      <c r="N9" s="9">
        <v>164</v>
      </c>
      <c r="O9" s="9">
        <v>3</v>
      </c>
      <c r="P9" s="11">
        <v>9426</v>
      </c>
    </row>
    <row r="10" spans="1:16" s="24" customFormat="1" ht="13.5" customHeight="1">
      <c r="A10" s="28" t="s">
        <v>3</v>
      </c>
      <c r="B10" s="29">
        <f>SUM(B8:B9)</f>
        <v>118217</v>
      </c>
      <c r="C10" s="29">
        <f t="shared" ref="C10:P10" si="1">SUM(C8:C9)</f>
        <v>28611</v>
      </c>
      <c r="D10" s="29">
        <f t="shared" si="1"/>
        <v>2241</v>
      </c>
      <c r="E10" s="29">
        <f t="shared" si="1"/>
        <v>471</v>
      </c>
      <c r="F10" s="30">
        <f t="shared" si="1"/>
        <v>149540</v>
      </c>
      <c r="G10" s="29">
        <f t="shared" si="1"/>
        <v>19950</v>
      </c>
      <c r="H10" s="29">
        <f>SUM(H8:H9)</f>
        <v>13536</v>
      </c>
      <c r="I10" s="29">
        <f t="shared" si="1"/>
        <v>1021</v>
      </c>
      <c r="J10" s="29">
        <f t="shared" si="1"/>
        <v>458</v>
      </c>
      <c r="K10" s="30">
        <f t="shared" si="1"/>
        <v>34965</v>
      </c>
      <c r="L10" s="29">
        <f t="shared" si="1"/>
        <v>94234</v>
      </c>
      <c r="M10" s="29">
        <f t="shared" si="1"/>
        <v>14838</v>
      </c>
      <c r="N10" s="29">
        <f t="shared" si="1"/>
        <v>1213</v>
      </c>
      <c r="O10" s="29">
        <f t="shared" si="1"/>
        <v>13</v>
      </c>
      <c r="P10" s="30">
        <f t="shared" si="1"/>
        <v>110298</v>
      </c>
    </row>
    <row r="11" spans="1:16" s="26" customFormat="1" ht="13.5" customHeight="1">
      <c r="A11" s="16" t="s">
        <v>15</v>
      </c>
      <c r="B11" s="21" t="s">
        <v>24</v>
      </c>
      <c r="C11" s="21" t="s">
        <v>25</v>
      </c>
      <c r="D11" s="21" t="s">
        <v>26</v>
      </c>
      <c r="E11" s="21" t="s">
        <v>27</v>
      </c>
      <c r="F11" s="16" t="s">
        <v>3</v>
      </c>
      <c r="G11" s="21" t="s">
        <v>24</v>
      </c>
      <c r="H11" s="21" t="s">
        <v>25</v>
      </c>
      <c r="I11" s="21" t="s">
        <v>26</v>
      </c>
      <c r="J11" s="21" t="s">
        <v>27</v>
      </c>
      <c r="K11" s="16" t="s">
        <v>3</v>
      </c>
      <c r="L11" s="21" t="s">
        <v>24</v>
      </c>
      <c r="M11" s="21" t="s">
        <v>25</v>
      </c>
      <c r="N11" s="21" t="s">
        <v>26</v>
      </c>
      <c r="O11" s="21" t="s">
        <v>27</v>
      </c>
      <c r="P11" s="16" t="s">
        <v>3</v>
      </c>
    </row>
    <row r="12" spans="1:16" ht="13.5" customHeight="1">
      <c r="A12" s="27" t="s">
        <v>5</v>
      </c>
      <c r="B12" s="12">
        <v>35458</v>
      </c>
      <c r="C12" s="12">
        <v>8172</v>
      </c>
      <c r="D12" s="12">
        <v>1726</v>
      </c>
      <c r="E12" s="12">
        <v>1560</v>
      </c>
      <c r="F12" s="11">
        <v>46916</v>
      </c>
      <c r="G12" s="12">
        <v>5738</v>
      </c>
      <c r="H12" s="12">
        <v>2968</v>
      </c>
      <c r="I12" s="12">
        <v>754</v>
      </c>
      <c r="J12" s="12">
        <v>1492</v>
      </c>
      <c r="K12" s="11">
        <v>10952</v>
      </c>
      <c r="L12" s="12">
        <v>27509</v>
      </c>
      <c r="M12" s="12">
        <v>5133</v>
      </c>
      <c r="N12" s="9">
        <v>954</v>
      </c>
      <c r="O12" s="9">
        <v>67</v>
      </c>
      <c r="P12" s="11">
        <v>33663</v>
      </c>
    </row>
    <row r="13" spans="1:16" ht="13.5" customHeight="1">
      <c r="A13" s="27" t="s">
        <v>4</v>
      </c>
      <c r="B13" s="12">
        <v>2613</v>
      </c>
      <c r="C13" s="9">
        <v>798</v>
      </c>
      <c r="D13" s="9">
        <v>137</v>
      </c>
      <c r="E13" s="9">
        <v>152</v>
      </c>
      <c r="F13" s="11">
        <v>3700</v>
      </c>
      <c r="G13" s="9">
        <v>552</v>
      </c>
      <c r="H13" s="9">
        <v>320</v>
      </c>
      <c r="I13" s="12">
        <v>64</v>
      </c>
      <c r="J13" s="9">
        <v>147</v>
      </c>
      <c r="K13" s="11">
        <v>1083</v>
      </c>
      <c r="L13" s="12">
        <v>1879</v>
      </c>
      <c r="M13" s="9">
        <v>472</v>
      </c>
      <c r="N13" s="9">
        <v>70</v>
      </c>
      <c r="O13" s="9">
        <v>5</v>
      </c>
      <c r="P13" s="11">
        <v>2426</v>
      </c>
    </row>
    <row r="14" spans="1:16" s="24" customFormat="1" ht="13.5" customHeight="1">
      <c r="A14" s="28" t="s">
        <v>3</v>
      </c>
      <c r="B14" s="29">
        <f>SUM(B12:B13)</f>
        <v>38071</v>
      </c>
      <c r="C14" s="29">
        <f t="shared" ref="C14:P14" si="2">SUM(C12:C13)</f>
        <v>8970</v>
      </c>
      <c r="D14" s="29">
        <f t="shared" si="2"/>
        <v>1863</v>
      </c>
      <c r="E14" s="29">
        <f t="shared" si="2"/>
        <v>1712</v>
      </c>
      <c r="F14" s="30">
        <f t="shared" si="2"/>
        <v>50616</v>
      </c>
      <c r="G14" s="29">
        <f t="shared" si="2"/>
        <v>6290</v>
      </c>
      <c r="H14" s="29">
        <f t="shared" si="2"/>
        <v>3288</v>
      </c>
      <c r="I14" s="29">
        <f t="shared" si="2"/>
        <v>818</v>
      </c>
      <c r="J14" s="29">
        <f t="shared" si="2"/>
        <v>1639</v>
      </c>
      <c r="K14" s="30">
        <f t="shared" si="2"/>
        <v>12035</v>
      </c>
      <c r="L14" s="29">
        <f t="shared" si="2"/>
        <v>29388</v>
      </c>
      <c r="M14" s="29">
        <f t="shared" si="2"/>
        <v>5605</v>
      </c>
      <c r="N14" s="29">
        <f t="shared" si="2"/>
        <v>1024</v>
      </c>
      <c r="O14" s="29">
        <f t="shared" si="2"/>
        <v>72</v>
      </c>
      <c r="P14" s="30">
        <f t="shared" si="2"/>
        <v>36089</v>
      </c>
    </row>
    <row r="15" spans="1:16" s="26" customFormat="1" ht="13.5" customHeight="1">
      <c r="A15" s="16" t="s">
        <v>14</v>
      </c>
      <c r="B15" s="21" t="s">
        <v>24</v>
      </c>
      <c r="C15" s="21" t="s">
        <v>25</v>
      </c>
      <c r="D15" s="21" t="s">
        <v>26</v>
      </c>
      <c r="E15" s="21" t="s">
        <v>27</v>
      </c>
      <c r="F15" s="16" t="s">
        <v>3</v>
      </c>
      <c r="G15" s="21" t="s">
        <v>24</v>
      </c>
      <c r="H15" s="21" t="s">
        <v>25</v>
      </c>
      <c r="I15" s="21" t="s">
        <v>26</v>
      </c>
      <c r="J15" s="21" t="s">
        <v>27</v>
      </c>
      <c r="K15" s="16" t="s">
        <v>3</v>
      </c>
      <c r="L15" s="21" t="s">
        <v>24</v>
      </c>
      <c r="M15" s="21" t="s">
        <v>25</v>
      </c>
      <c r="N15" s="21" t="s">
        <v>26</v>
      </c>
      <c r="O15" s="21" t="s">
        <v>27</v>
      </c>
      <c r="P15" s="16" t="s">
        <v>3</v>
      </c>
    </row>
    <row r="16" spans="1:16" ht="13.5" customHeight="1">
      <c r="A16" s="27" t="s">
        <v>5</v>
      </c>
      <c r="B16" s="12">
        <v>239177</v>
      </c>
      <c r="C16" s="12">
        <v>34397</v>
      </c>
      <c r="D16" s="12">
        <v>3089</v>
      </c>
      <c r="E16" s="9">
        <v>531</v>
      </c>
      <c r="F16" s="11">
        <v>277194</v>
      </c>
      <c r="G16" s="12">
        <v>38139</v>
      </c>
      <c r="H16" s="12">
        <v>14579</v>
      </c>
      <c r="I16" s="12">
        <v>1494</v>
      </c>
      <c r="J16" s="9">
        <v>486</v>
      </c>
      <c r="K16" s="11">
        <v>54698</v>
      </c>
      <c r="L16" s="12">
        <v>193195</v>
      </c>
      <c r="M16" s="12">
        <v>19547</v>
      </c>
      <c r="N16" s="12">
        <v>1581</v>
      </c>
      <c r="O16" s="9">
        <v>42</v>
      </c>
      <c r="P16" s="11">
        <v>214365</v>
      </c>
    </row>
    <row r="17" spans="1:16" ht="13.5" customHeight="1">
      <c r="A17" s="27" t="s">
        <v>4</v>
      </c>
      <c r="B17" s="12">
        <v>26119</v>
      </c>
      <c r="C17" s="12">
        <v>9762</v>
      </c>
      <c r="D17" s="9">
        <v>511</v>
      </c>
      <c r="E17" s="9">
        <v>85</v>
      </c>
      <c r="F17" s="11">
        <v>36477</v>
      </c>
      <c r="G17" s="12">
        <v>6418</v>
      </c>
      <c r="H17" s="12">
        <v>5315</v>
      </c>
      <c r="I17" s="9">
        <v>273</v>
      </c>
      <c r="J17" s="9">
        <v>76</v>
      </c>
      <c r="K17" s="11">
        <v>12082</v>
      </c>
      <c r="L17" s="12">
        <v>18863</v>
      </c>
      <c r="M17" s="12">
        <v>4377</v>
      </c>
      <c r="N17" s="9">
        <v>236</v>
      </c>
      <c r="O17" s="9">
        <v>9</v>
      </c>
      <c r="P17" s="11">
        <v>23485</v>
      </c>
    </row>
    <row r="18" spans="1:16" s="24" customFormat="1" ht="13.5" customHeight="1">
      <c r="A18" s="28" t="s">
        <v>3</v>
      </c>
      <c r="B18" s="29">
        <f>SUM(B16:B17)</f>
        <v>265296</v>
      </c>
      <c r="C18" s="29">
        <f t="shared" ref="C18:P18" si="3">SUM(C16:C17)</f>
        <v>44159</v>
      </c>
      <c r="D18" s="29">
        <f t="shared" si="3"/>
        <v>3600</v>
      </c>
      <c r="E18" s="29">
        <f t="shared" si="3"/>
        <v>616</v>
      </c>
      <c r="F18" s="30">
        <f t="shared" si="3"/>
        <v>313671</v>
      </c>
      <c r="G18" s="29">
        <f t="shared" si="3"/>
        <v>44557</v>
      </c>
      <c r="H18" s="29">
        <f t="shared" si="3"/>
        <v>19894</v>
      </c>
      <c r="I18" s="29">
        <f t="shared" si="3"/>
        <v>1767</v>
      </c>
      <c r="J18" s="29">
        <f t="shared" si="3"/>
        <v>562</v>
      </c>
      <c r="K18" s="30">
        <f t="shared" si="3"/>
        <v>66780</v>
      </c>
      <c r="L18" s="29">
        <f t="shared" si="3"/>
        <v>212058</v>
      </c>
      <c r="M18" s="29">
        <f t="shared" si="3"/>
        <v>23924</v>
      </c>
      <c r="N18" s="29">
        <f t="shared" si="3"/>
        <v>1817</v>
      </c>
      <c r="O18" s="29">
        <f t="shared" si="3"/>
        <v>51</v>
      </c>
      <c r="P18" s="30">
        <f t="shared" si="3"/>
        <v>237850</v>
      </c>
    </row>
    <row r="19" spans="1:16" s="26" customFormat="1" ht="13.5" customHeight="1">
      <c r="A19" s="16" t="s">
        <v>13</v>
      </c>
      <c r="B19" s="21" t="s">
        <v>24</v>
      </c>
      <c r="C19" s="21" t="s">
        <v>25</v>
      </c>
      <c r="D19" s="21" t="s">
        <v>26</v>
      </c>
      <c r="E19" s="21" t="s">
        <v>27</v>
      </c>
      <c r="F19" s="16" t="s">
        <v>3</v>
      </c>
      <c r="G19" s="21" t="s">
        <v>24</v>
      </c>
      <c r="H19" s="21" t="s">
        <v>25</v>
      </c>
      <c r="I19" s="21" t="s">
        <v>26</v>
      </c>
      <c r="J19" s="21" t="s">
        <v>27</v>
      </c>
      <c r="K19" s="16" t="s">
        <v>3</v>
      </c>
      <c r="L19" s="21" t="s">
        <v>24</v>
      </c>
      <c r="M19" s="21" t="s">
        <v>25</v>
      </c>
      <c r="N19" s="21" t="s">
        <v>26</v>
      </c>
      <c r="O19" s="21" t="s">
        <v>27</v>
      </c>
      <c r="P19" s="16" t="s">
        <v>3</v>
      </c>
    </row>
    <row r="20" spans="1:16" ht="13.5" customHeight="1">
      <c r="A20" s="27" t="s">
        <v>12</v>
      </c>
      <c r="B20" s="12">
        <v>41664</v>
      </c>
      <c r="C20" s="12">
        <v>9912</v>
      </c>
      <c r="D20" s="12">
        <v>1452</v>
      </c>
      <c r="E20" s="9">
        <v>737</v>
      </c>
      <c r="F20" s="11">
        <v>53765</v>
      </c>
      <c r="G20" s="12">
        <v>6076</v>
      </c>
      <c r="H20" s="12">
        <v>4084</v>
      </c>
      <c r="I20" s="12">
        <v>707</v>
      </c>
      <c r="J20" s="9">
        <v>714</v>
      </c>
      <c r="K20" s="11">
        <v>11581</v>
      </c>
      <c r="L20" s="12">
        <v>34307</v>
      </c>
      <c r="M20" s="12">
        <v>5758</v>
      </c>
      <c r="N20" s="9">
        <v>736</v>
      </c>
      <c r="O20" s="9">
        <v>23</v>
      </c>
      <c r="P20" s="11">
        <v>40824</v>
      </c>
    </row>
    <row r="21" spans="1:16" ht="13.5" customHeight="1">
      <c r="A21" s="27" t="s">
        <v>4</v>
      </c>
      <c r="B21" s="12">
        <v>3205</v>
      </c>
      <c r="C21" s="12">
        <v>1441</v>
      </c>
      <c r="D21" s="9">
        <v>182</v>
      </c>
      <c r="E21" s="9">
        <v>97</v>
      </c>
      <c r="F21" s="11">
        <v>4925</v>
      </c>
      <c r="G21" s="9">
        <v>606</v>
      </c>
      <c r="H21" s="9">
        <v>686</v>
      </c>
      <c r="I21" s="9">
        <v>97</v>
      </c>
      <c r="J21" s="9">
        <v>94</v>
      </c>
      <c r="K21" s="11">
        <v>1483</v>
      </c>
      <c r="L21" s="12">
        <v>2456</v>
      </c>
      <c r="M21" s="9">
        <v>745</v>
      </c>
      <c r="N21" s="9">
        <v>84</v>
      </c>
      <c r="O21" s="9">
        <v>3</v>
      </c>
      <c r="P21" s="11">
        <v>3288</v>
      </c>
    </row>
    <row r="22" spans="1:16" s="24" customFormat="1" ht="13.5" customHeight="1">
      <c r="A22" s="28" t="s">
        <v>3</v>
      </c>
      <c r="B22" s="29">
        <f>SUM(B20:B21)</f>
        <v>44869</v>
      </c>
      <c r="C22" s="29">
        <f t="shared" ref="C22:P22" si="4">SUM(C20:C21)</f>
        <v>11353</v>
      </c>
      <c r="D22" s="29">
        <f t="shared" si="4"/>
        <v>1634</v>
      </c>
      <c r="E22" s="29">
        <f t="shared" si="4"/>
        <v>834</v>
      </c>
      <c r="F22" s="30">
        <f t="shared" si="4"/>
        <v>58690</v>
      </c>
      <c r="G22" s="29">
        <f t="shared" si="4"/>
        <v>6682</v>
      </c>
      <c r="H22" s="29">
        <f t="shared" si="4"/>
        <v>4770</v>
      </c>
      <c r="I22" s="29">
        <f t="shared" si="4"/>
        <v>804</v>
      </c>
      <c r="J22" s="29">
        <f t="shared" si="4"/>
        <v>808</v>
      </c>
      <c r="K22" s="30">
        <f t="shared" si="4"/>
        <v>13064</v>
      </c>
      <c r="L22" s="29">
        <f t="shared" si="4"/>
        <v>36763</v>
      </c>
      <c r="M22" s="29">
        <f t="shared" si="4"/>
        <v>6503</v>
      </c>
      <c r="N22" s="29">
        <f t="shared" si="4"/>
        <v>820</v>
      </c>
      <c r="O22" s="29">
        <f t="shared" si="4"/>
        <v>26</v>
      </c>
      <c r="P22" s="30">
        <f t="shared" si="4"/>
        <v>44112</v>
      </c>
    </row>
    <row r="23" spans="1:16" s="26" customFormat="1" ht="13.5" customHeight="1">
      <c r="A23" s="16" t="s">
        <v>11</v>
      </c>
      <c r="B23" s="21" t="s">
        <v>24</v>
      </c>
      <c r="C23" s="21" t="s">
        <v>25</v>
      </c>
      <c r="D23" s="21" t="s">
        <v>26</v>
      </c>
      <c r="E23" s="21" t="s">
        <v>27</v>
      </c>
      <c r="F23" s="16" t="s">
        <v>3</v>
      </c>
      <c r="G23" s="21" t="s">
        <v>24</v>
      </c>
      <c r="H23" s="21" t="s">
        <v>25</v>
      </c>
      <c r="I23" s="21" t="s">
        <v>26</v>
      </c>
      <c r="J23" s="21" t="s">
        <v>27</v>
      </c>
      <c r="K23" s="16" t="s">
        <v>3</v>
      </c>
      <c r="L23" s="21" t="s">
        <v>24</v>
      </c>
      <c r="M23" s="21" t="s">
        <v>25</v>
      </c>
      <c r="N23" s="21" t="s">
        <v>26</v>
      </c>
      <c r="O23" s="21" t="s">
        <v>27</v>
      </c>
      <c r="P23" s="16" t="s">
        <v>3</v>
      </c>
    </row>
    <row r="24" spans="1:16" ht="13.5" customHeight="1">
      <c r="A24" s="27" t="s">
        <v>5</v>
      </c>
      <c r="B24" s="12">
        <v>26777</v>
      </c>
      <c r="C24" s="12">
        <v>7445</v>
      </c>
      <c r="D24" s="9">
        <v>590</v>
      </c>
      <c r="E24" s="9">
        <v>99</v>
      </c>
      <c r="F24" s="11">
        <v>34911</v>
      </c>
      <c r="G24" s="12">
        <v>3731</v>
      </c>
      <c r="H24" s="12">
        <v>3249</v>
      </c>
      <c r="I24" s="9">
        <v>301</v>
      </c>
      <c r="J24" s="9">
        <v>94</v>
      </c>
      <c r="K24" s="11">
        <v>7375</v>
      </c>
      <c r="L24" s="12">
        <v>22293</v>
      </c>
      <c r="M24" s="12">
        <v>4144</v>
      </c>
      <c r="N24" s="9">
        <v>286</v>
      </c>
      <c r="O24" s="9">
        <v>5</v>
      </c>
      <c r="P24" s="11">
        <v>26728</v>
      </c>
    </row>
    <row r="25" spans="1:16" ht="13.5" customHeight="1">
      <c r="A25" s="27" t="s">
        <v>4</v>
      </c>
      <c r="B25" s="12">
        <v>1871</v>
      </c>
      <c r="C25" s="12">
        <v>2154</v>
      </c>
      <c r="D25" s="9">
        <v>54</v>
      </c>
      <c r="E25" s="9">
        <v>1</v>
      </c>
      <c r="F25" s="11">
        <v>4080</v>
      </c>
      <c r="G25" s="9">
        <v>343</v>
      </c>
      <c r="H25" s="12">
        <v>1338</v>
      </c>
      <c r="I25" s="9">
        <v>30</v>
      </c>
      <c r="J25" s="9">
        <v>1</v>
      </c>
      <c r="K25" s="11">
        <v>1712</v>
      </c>
      <c r="L25" s="12">
        <v>1449</v>
      </c>
      <c r="M25" s="9">
        <v>807</v>
      </c>
      <c r="N25" s="9">
        <v>23</v>
      </c>
      <c r="O25" s="9">
        <v>0</v>
      </c>
      <c r="P25" s="11">
        <v>2279</v>
      </c>
    </row>
    <row r="26" spans="1:16" s="24" customFormat="1" ht="13.5" customHeight="1">
      <c r="A26" s="28" t="s">
        <v>3</v>
      </c>
      <c r="B26" s="29">
        <f>SUM(B24:B25)</f>
        <v>28648</v>
      </c>
      <c r="C26" s="29">
        <f t="shared" ref="C26:P26" si="5">SUM(C24:C25)</f>
        <v>9599</v>
      </c>
      <c r="D26" s="29">
        <f t="shared" si="5"/>
        <v>644</v>
      </c>
      <c r="E26" s="29">
        <f t="shared" si="5"/>
        <v>100</v>
      </c>
      <c r="F26" s="30">
        <f t="shared" si="5"/>
        <v>38991</v>
      </c>
      <c r="G26" s="29">
        <f t="shared" si="5"/>
        <v>4074</v>
      </c>
      <c r="H26" s="29">
        <f t="shared" si="5"/>
        <v>4587</v>
      </c>
      <c r="I26" s="29">
        <f t="shared" si="5"/>
        <v>331</v>
      </c>
      <c r="J26" s="29">
        <f t="shared" si="5"/>
        <v>95</v>
      </c>
      <c r="K26" s="30">
        <f t="shared" si="5"/>
        <v>9087</v>
      </c>
      <c r="L26" s="29">
        <f t="shared" si="5"/>
        <v>23742</v>
      </c>
      <c r="M26" s="29">
        <f t="shared" si="5"/>
        <v>4951</v>
      </c>
      <c r="N26" s="29">
        <f t="shared" si="5"/>
        <v>309</v>
      </c>
      <c r="O26" s="29">
        <f t="shared" si="5"/>
        <v>5</v>
      </c>
      <c r="P26" s="30">
        <f t="shared" si="5"/>
        <v>29007</v>
      </c>
    </row>
    <row r="27" spans="1:16" s="26" customFormat="1" ht="13.5" customHeight="1">
      <c r="A27" s="16" t="s">
        <v>10</v>
      </c>
      <c r="B27" s="21" t="s">
        <v>24</v>
      </c>
      <c r="C27" s="21" t="s">
        <v>25</v>
      </c>
      <c r="D27" s="21" t="s">
        <v>26</v>
      </c>
      <c r="E27" s="21" t="s">
        <v>27</v>
      </c>
      <c r="F27" s="16" t="s">
        <v>3</v>
      </c>
      <c r="G27" s="21" t="s">
        <v>24</v>
      </c>
      <c r="H27" s="21" t="s">
        <v>25</v>
      </c>
      <c r="I27" s="21" t="s">
        <v>26</v>
      </c>
      <c r="J27" s="21" t="s">
        <v>27</v>
      </c>
      <c r="K27" s="16" t="s">
        <v>3</v>
      </c>
      <c r="L27" s="21" t="s">
        <v>24</v>
      </c>
      <c r="M27" s="21" t="s">
        <v>25</v>
      </c>
      <c r="N27" s="21" t="s">
        <v>26</v>
      </c>
      <c r="O27" s="21" t="s">
        <v>27</v>
      </c>
      <c r="P27" s="16" t="s">
        <v>3</v>
      </c>
    </row>
    <row r="28" spans="1:16" ht="13.5" customHeight="1">
      <c r="A28" s="27" t="s">
        <v>5</v>
      </c>
      <c r="B28" s="12">
        <v>19172</v>
      </c>
      <c r="C28" s="12">
        <v>2089</v>
      </c>
      <c r="D28" s="9">
        <v>449</v>
      </c>
      <c r="E28" s="9">
        <v>310</v>
      </c>
      <c r="F28" s="11">
        <v>22020</v>
      </c>
      <c r="G28" s="12">
        <v>3012</v>
      </c>
      <c r="H28" s="9">
        <v>911</v>
      </c>
      <c r="I28" s="9">
        <v>232</v>
      </c>
      <c r="J28" s="9">
        <v>306</v>
      </c>
      <c r="K28" s="11">
        <v>4461</v>
      </c>
      <c r="L28" s="12">
        <v>14638</v>
      </c>
      <c r="M28" s="12">
        <v>1150</v>
      </c>
      <c r="N28" s="9">
        <v>212</v>
      </c>
      <c r="O28" s="9">
        <v>4</v>
      </c>
      <c r="P28" s="11">
        <v>16004</v>
      </c>
    </row>
    <row r="29" spans="1:16" ht="13.5" customHeight="1">
      <c r="A29" s="27" t="s">
        <v>4</v>
      </c>
      <c r="B29" s="12">
        <v>1468</v>
      </c>
      <c r="C29" s="9">
        <v>222</v>
      </c>
      <c r="D29" s="9">
        <v>53</v>
      </c>
      <c r="E29" s="9">
        <v>35</v>
      </c>
      <c r="F29" s="11">
        <v>1778</v>
      </c>
      <c r="G29" s="9">
        <v>263</v>
      </c>
      <c r="H29" s="9">
        <v>96</v>
      </c>
      <c r="I29" s="9">
        <v>28</v>
      </c>
      <c r="J29" s="9">
        <v>34</v>
      </c>
      <c r="K29" s="31">
        <v>421</v>
      </c>
      <c r="L29" s="12">
        <v>1079</v>
      </c>
      <c r="M29" s="9">
        <v>123</v>
      </c>
      <c r="N29" s="9">
        <v>24</v>
      </c>
      <c r="O29" s="9">
        <v>1</v>
      </c>
      <c r="P29" s="11">
        <v>1227</v>
      </c>
    </row>
    <row r="30" spans="1:16" s="24" customFormat="1" ht="13.5" customHeight="1" thickBot="1">
      <c r="A30" s="32" t="s">
        <v>3</v>
      </c>
      <c r="B30" s="33">
        <f>SUM(B28:B29)</f>
        <v>20640</v>
      </c>
      <c r="C30" s="33">
        <f t="shared" ref="C30:P30" si="6">SUM(C28:C29)</f>
        <v>2311</v>
      </c>
      <c r="D30" s="33">
        <f t="shared" si="6"/>
        <v>502</v>
      </c>
      <c r="E30" s="33">
        <f t="shared" si="6"/>
        <v>345</v>
      </c>
      <c r="F30" s="34">
        <f t="shared" si="6"/>
        <v>23798</v>
      </c>
      <c r="G30" s="33">
        <f t="shared" si="6"/>
        <v>3275</v>
      </c>
      <c r="H30" s="33">
        <f t="shared" si="6"/>
        <v>1007</v>
      </c>
      <c r="I30" s="33">
        <f t="shared" si="6"/>
        <v>260</v>
      </c>
      <c r="J30" s="33">
        <f t="shared" si="6"/>
        <v>340</v>
      </c>
      <c r="K30" s="34">
        <f t="shared" si="6"/>
        <v>4882</v>
      </c>
      <c r="L30" s="33">
        <f t="shared" si="6"/>
        <v>15717</v>
      </c>
      <c r="M30" s="33">
        <f t="shared" si="6"/>
        <v>1273</v>
      </c>
      <c r="N30" s="33">
        <f t="shared" si="6"/>
        <v>236</v>
      </c>
      <c r="O30" s="33">
        <f t="shared" si="6"/>
        <v>5</v>
      </c>
      <c r="P30" s="34">
        <f t="shared" si="6"/>
        <v>17231</v>
      </c>
    </row>
    <row r="31" spans="1:16" ht="15.75" thickTop="1">
      <c r="A31" s="1" t="s">
        <v>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8.5" customHeight="1">
      <c r="A32" s="3" t="s">
        <v>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2" t="s">
        <v>0</v>
      </c>
      <c r="B33" s="2"/>
      <c r="C33" s="2"/>
      <c r="D33" s="2"/>
      <c r="E33" s="2"/>
      <c r="F33" s="1"/>
      <c r="G33" s="2"/>
      <c r="H33" s="2"/>
      <c r="I33" s="2"/>
      <c r="J33" s="2"/>
      <c r="K33" s="1"/>
      <c r="L33" s="2"/>
      <c r="M33" s="2"/>
      <c r="N33" s="2"/>
      <c r="O33" s="2"/>
      <c r="P33" s="1"/>
    </row>
  </sheetData>
  <mergeCells count="1">
    <mergeCell ref="A32:P3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LMI tract_orig</vt:lpstr>
      <vt:lpstr>2010 - tract Loan Type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2011-12-29T13:54:10Z</dcterms:created>
  <dcterms:modified xsi:type="dcterms:W3CDTF">2011-12-29T13:55:17Z</dcterms:modified>
</cp:coreProperties>
</file>