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585" yWindow="30" windowWidth="18120" windowHeight="9915"/>
  </bookViews>
  <sheets>
    <sheet name="Report 2" sheetId="1" r:id="rId1"/>
  </sheets>
  <definedNames>
    <definedName name="_xlnm.Print_Area" localSheetId="0">'Report 2'!$A$1:$L$49</definedName>
  </definedNames>
  <calcPr calcId="145621"/>
</workbook>
</file>

<file path=xl/calcChain.xml><?xml version="1.0" encoding="utf-8"?>
<calcChain xmlns="http://schemas.openxmlformats.org/spreadsheetml/2006/main">
  <c r="I39" i="1" l="1"/>
  <c r="C39" i="1"/>
  <c r="L39" i="1"/>
  <c r="K39" i="1" s="1"/>
  <c r="L33" i="1"/>
  <c r="I33" i="1" s="1"/>
  <c r="G39" i="1" l="1"/>
  <c r="G33" i="1"/>
  <c r="E33" i="1"/>
  <c r="C33" i="1"/>
  <c r="E39" i="1"/>
  <c r="K33" i="1"/>
  <c r="E10" i="1"/>
  <c r="D10" i="1"/>
  <c r="H13" i="1"/>
  <c r="H14" i="1"/>
  <c r="H15" i="1"/>
  <c r="H16" i="1"/>
  <c r="H17" i="1"/>
  <c r="H18" i="1"/>
  <c r="H12" i="1"/>
  <c r="F13" i="1"/>
  <c r="F14" i="1"/>
  <c r="F15" i="1"/>
  <c r="F16" i="1"/>
  <c r="F17" i="1"/>
  <c r="F18" i="1"/>
  <c r="F12" i="1"/>
  <c r="C12" i="1"/>
  <c r="C13" i="1"/>
  <c r="C14" i="1"/>
  <c r="C15" i="1"/>
  <c r="C16" i="1"/>
  <c r="C17" i="1"/>
  <c r="C18" i="1"/>
  <c r="L34" i="1"/>
  <c r="L35" i="1"/>
  <c r="L36" i="1"/>
  <c r="L37" i="1"/>
  <c r="L38" i="1"/>
  <c r="L42" i="1"/>
  <c r="L43" i="1"/>
  <c r="L44" i="1"/>
  <c r="L45" i="1"/>
  <c r="L46" i="1"/>
  <c r="L47" i="1"/>
  <c r="L41" i="1"/>
  <c r="K43" i="1" l="1"/>
  <c r="I43" i="1"/>
  <c r="E43" i="1"/>
  <c r="G43" i="1"/>
  <c r="C43" i="1"/>
  <c r="I42" i="1"/>
  <c r="C42" i="1"/>
  <c r="G42" i="1"/>
  <c r="K42" i="1"/>
  <c r="E42" i="1"/>
  <c r="I36" i="1"/>
  <c r="G36" i="1"/>
  <c r="K36" i="1"/>
  <c r="E36" i="1"/>
  <c r="C36" i="1"/>
  <c r="I46" i="1"/>
  <c r="K46" i="1"/>
  <c r="C46" i="1"/>
  <c r="E46" i="1"/>
  <c r="G46" i="1"/>
  <c r="K35" i="1"/>
  <c r="E35" i="1"/>
  <c r="C35" i="1"/>
  <c r="I35" i="1"/>
  <c r="G35" i="1"/>
  <c r="G45" i="1"/>
  <c r="C45" i="1"/>
  <c r="I45" i="1"/>
  <c r="K45" i="1"/>
  <c r="E45" i="1"/>
  <c r="E38" i="1"/>
  <c r="C38" i="1"/>
  <c r="K38" i="1"/>
  <c r="G38" i="1"/>
  <c r="I38" i="1"/>
  <c r="E34" i="1"/>
  <c r="C34" i="1"/>
  <c r="G34" i="1"/>
  <c r="I34" i="1"/>
  <c r="K34" i="1"/>
  <c r="K47" i="1"/>
  <c r="I47" i="1"/>
  <c r="E47" i="1"/>
  <c r="G47" i="1"/>
  <c r="C47" i="1"/>
  <c r="G41" i="1"/>
  <c r="E41" i="1"/>
  <c r="I41" i="1"/>
  <c r="C41" i="1"/>
  <c r="K41" i="1"/>
  <c r="E44" i="1"/>
  <c r="G44" i="1"/>
  <c r="C44" i="1"/>
  <c r="I44" i="1"/>
  <c r="K44" i="1"/>
  <c r="G37" i="1"/>
  <c r="E37" i="1"/>
  <c r="C37" i="1"/>
  <c r="I37" i="1"/>
  <c r="K37" i="1"/>
</calcChain>
</file>

<file path=xl/sharedStrings.xml><?xml version="1.0" encoding="utf-8"?>
<sst xmlns="http://schemas.openxmlformats.org/spreadsheetml/2006/main" count="74" uniqueCount="33">
  <si>
    <t>Total</t>
  </si>
  <si>
    <t>VT</t>
  </si>
  <si>
    <t>RI</t>
  </si>
  <si>
    <t>NH</t>
  </si>
  <si>
    <t>MA</t>
  </si>
  <si>
    <t>ME</t>
  </si>
  <si>
    <t>CT</t>
  </si>
  <si>
    <t>REFINANCE</t>
  </si>
  <si>
    <t>HOME PURCHASE</t>
  </si>
  <si>
    <t>Total Denied</t>
  </si>
  <si>
    <t>Share of State Total Denied</t>
  </si>
  <si>
    <t>Number Denied</t>
  </si>
  <si>
    <t>State</t>
  </si>
  <si>
    <t>Incomplete</t>
  </si>
  <si>
    <t>Collateral</t>
  </si>
  <si>
    <t>Credit</t>
  </si>
  <si>
    <t>Debt to Income</t>
  </si>
  <si>
    <t>Total Applications</t>
  </si>
  <si>
    <t>Percent of Total - Other</t>
  </si>
  <si>
    <t>State Denial Rate</t>
  </si>
  <si>
    <t>% High Apr</t>
  </si>
  <si>
    <t>State Origination Rate</t>
  </si>
  <si>
    <t>Number Originated</t>
  </si>
  <si>
    <t>NOTE: Tables include only first-lien loans for owner-occupied homes. The data exclude  junior-lien loans, all loans for multi-family properties, and all loans for non-owner-occupied homes</t>
  </si>
  <si>
    <t>ALL    Loans</t>
  </si>
  <si>
    <t>Other^^</t>
  </si>
  <si>
    <t>Number Other*</t>
  </si>
  <si>
    <t>*Other include: Approved but not accepted, withdrawn by applicant, file closed for incompleteness, preapproval request denied or not accepted</t>
  </si>
  <si>
    <t>^First reason for denial for those who reported a reason for denial.</t>
  </si>
  <si>
    <t>^^Employment, Cash, Unverified Information, Insurance,and  Other</t>
  </si>
  <si>
    <t>2011 New England Home Mortgage Loans by State: Action Taken</t>
  </si>
  <si>
    <t>2011 New England Home Mortgage Loans by State: Reason for Denial^</t>
  </si>
  <si>
    <t>Source: 2011 HMDA. Data compiled by the Federal Reserve Bank of Boston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</si>
</sst>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#,##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indexed="63"/>
      <name val="Verdana"/>
      <family val="2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55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3" fontId="0" fillId="0" borderId="0" xfId="0" applyNumberFormat="1"/>
    <xf numFmtId="0" fontId="0" fillId="0" borderId="0" xfId="0" applyFill="1" applyBorder="1"/>
    <xf numFmtId="2" fontId="0" fillId="0" borderId="0" xfId="0" applyNumberFormat="1" applyFill="1" applyBorder="1"/>
    <xf numFmtId="0" fontId="2" fillId="0" borderId="0" xfId="0" applyFont="1" applyAlignment="1"/>
    <xf numFmtId="0" fontId="3" fillId="0" borderId="0" xfId="0" applyFont="1"/>
    <xf numFmtId="3" fontId="3" fillId="0" borderId="0" xfId="0" applyNumberFormat="1" applyFont="1"/>
    <xf numFmtId="3" fontId="2" fillId="2" borderId="1" xfId="0" applyNumberFormat="1" applyFont="1" applyFill="1" applyBorder="1"/>
    <xf numFmtId="164" fontId="2" fillId="2" borderId="2" xfId="1" applyNumberFormat="1" applyFont="1" applyFill="1" applyBorder="1"/>
    <xf numFmtId="3" fontId="2" fillId="2" borderId="3" xfId="0" applyNumberFormat="1" applyFont="1" applyFill="1" applyBorder="1"/>
    <xf numFmtId="0" fontId="2" fillId="2" borderId="4" xfId="0" applyFont="1" applyFill="1" applyBorder="1"/>
    <xf numFmtId="164" fontId="0" fillId="0" borderId="5" xfId="1" applyNumberFormat="1" applyFont="1" applyBorder="1"/>
    <xf numFmtId="3" fontId="0" fillId="0" borderId="6" xfId="0" applyNumberFormat="1" applyBorder="1"/>
    <xf numFmtId="0" fontId="0" fillId="0" borderId="7" xfId="0" applyBorder="1"/>
    <xf numFmtId="164" fontId="0" fillId="0" borderId="8" xfId="1" applyNumberFormat="1" applyFont="1" applyBorder="1"/>
    <xf numFmtId="3" fontId="0" fillId="0" borderId="9" xfId="0" applyNumberFormat="1" applyBorder="1"/>
    <xf numFmtId="0" fontId="0" fillId="0" borderId="10" xfId="0" applyBorder="1"/>
    <xf numFmtId="164" fontId="0" fillId="0" borderId="11" xfId="1" applyNumberFormat="1" applyFont="1" applyBorder="1"/>
    <xf numFmtId="3" fontId="0" fillId="0" borderId="12" xfId="0" applyNumberFormat="1" applyBorder="1"/>
    <xf numFmtId="0" fontId="0" fillId="0" borderId="13" xfId="0" applyBorder="1"/>
    <xf numFmtId="164" fontId="2" fillId="2" borderId="17" xfId="1" applyNumberFormat="1" applyFont="1" applyFill="1" applyBorder="1"/>
    <xf numFmtId="3" fontId="2" fillId="2" borderId="18" xfId="0" applyNumberFormat="1" applyFont="1" applyFill="1" applyBorder="1"/>
    <xf numFmtId="164" fontId="4" fillId="2" borderId="2" xfId="1" applyNumberFormat="1" applyFont="1" applyFill="1" applyBorder="1"/>
    <xf numFmtId="3" fontId="4" fillId="2" borderId="3" xfId="0" applyNumberFormat="1" applyFont="1" applyFill="1" applyBorder="1"/>
    <xf numFmtId="164" fontId="3" fillId="0" borderId="5" xfId="1" applyNumberFormat="1" applyFont="1" applyBorder="1"/>
    <xf numFmtId="3" fontId="3" fillId="0" borderId="6" xfId="0" applyNumberFormat="1" applyFont="1" applyBorder="1"/>
    <xf numFmtId="0" fontId="3" fillId="0" borderId="6" xfId="0" applyFont="1" applyBorder="1"/>
    <xf numFmtId="164" fontId="3" fillId="0" borderId="8" xfId="1" applyNumberFormat="1" applyFont="1" applyBorder="1"/>
    <xf numFmtId="3" fontId="3" fillId="0" borderId="9" xfId="0" applyNumberFormat="1" applyFont="1" applyBorder="1"/>
    <xf numFmtId="0" fontId="3" fillId="0" borderId="9" xfId="0" applyFont="1" applyBorder="1"/>
    <xf numFmtId="164" fontId="3" fillId="0" borderId="11" xfId="1" applyNumberFormat="1" applyFont="1" applyBorder="1"/>
    <xf numFmtId="3" fontId="3" fillId="0" borderId="12" xfId="0" applyNumberFormat="1" applyFont="1" applyBorder="1"/>
    <xf numFmtId="0" fontId="4" fillId="3" borderId="25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/>
    </xf>
    <xf numFmtId="0" fontId="3" fillId="2" borderId="29" xfId="0" applyFont="1" applyFill="1" applyBorder="1"/>
    <xf numFmtId="0" fontId="4" fillId="0" borderId="0" xfId="0" applyFont="1" applyAlignment="1"/>
    <xf numFmtId="0" fontId="3" fillId="0" borderId="0" xfId="0" applyFont="1" applyFill="1"/>
    <xf numFmtId="164" fontId="2" fillId="2" borderId="30" xfId="1" applyNumberFormat="1" applyFont="1" applyFill="1" applyBorder="1"/>
    <xf numFmtId="0" fontId="2" fillId="2" borderId="19" xfId="0" applyFont="1" applyFill="1" applyBorder="1"/>
    <xf numFmtId="3" fontId="0" fillId="0" borderId="20" xfId="0" applyNumberFormat="1" applyBorder="1"/>
    <xf numFmtId="164" fontId="0" fillId="0" borderId="31" xfId="1" applyNumberFormat="1" applyFont="1" applyBorder="1"/>
    <xf numFmtId="164" fontId="0" fillId="0" borderId="0" xfId="1" applyNumberFormat="1" applyFont="1" applyBorder="1"/>
    <xf numFmtId="3" fontId="0" fillId="0" borderId="32" xfId="0" applyNumberFormat="1" applyBorder="1"/>
    <xf numFmtId="0" fontId="0" fillId="0" borderId="21" xfId="0" applyBorder="1"/>
    <xf numFmtId="3" fontId="0" fillId="0" borderId="22" xfId="0" applyNumberFormat="1" applyBorder="1"/>
    <xf numFmtId="164" fontId="0" fillId="0" borderId="33" xfId="1" applyNumberFormat="1" applyFont="1" applyBorder="1"/>
    <xf numFmtId="3" fontId="0" fillId="0" borderId="34" xfId="0" applyNumberFormat="1" applyBorder="1"/>
    <xf numFmtId="0" fontId="0" fillId="0" borderId="23" xfId="0" applyBorder="1"/>
    <xf numFmtId="3" fontId="0" fillId="0" borderId="35" xfId="0" applyNumberFormat="1" applyBorder="1"/>
    <xf numFmtId="164" fontId="0" fillId="0" borderId="36" xfId="1" applyNumberFormat="1" applyFont="1" applyBorder="1"/>
    <xf numFmtId="164" fontId="0" fillId="0" borderId="37" xfId="1" applyNumberFormat="1" applyFont="1" applyBorder="1"/>
    <xf numFmtId="3" fontId="0" fillId="0" borderId="38" xfId="0" applyNumberFormat="1" applyBorder="1"/>
    <xf numFmtId="0" fontId="0" fillId="0" borderId="24" xfId="0" applyBorder="1"/>
    <xf numFmtId="165" fontId="0" fillId="0" borderId="0" xfId="0" applyNumberFormat="1"/>
    <xf numFmtId="3" fontId="2" fillId="2" borderId="25" xfId="0" applyNumberFormat="1" applyFont="1" applyFill="1" applyBorder="1"/>
    <xf numFmtId="164" fontId="2" fillId="2" borderId="15" xfId="1" applyNumberFormat="1" applyFont="1" applyFill="1" applyBorder="1"/>
    <xf numFmtId="0" fontId="2" fillId="2" borderId="26" xfId="0" applyFont="1" applyFill="1" applyBorder="1"/>
    <xf numFmtId="0" fontId="5" fillId="0" borderId="0" xfId="0" applyFont="1"/>
    <xf numFmtId="9" fontId="3" fillId="0" borderId="0" xfId="1" applyFont="1"/>
    <xf numFmtId="165" fontId="3" fillId="0" borderId="0" xfId="0" applyNumberFormat="1" applyFont="1"/>
    <xf numFmtId="3" fontId="4" fillId="0" borderId="0" xfId="0" applyNumberFormat="1" applyFont="1" applyFill="1" applyBorder="1"/>
    <xf numFmtId="3" fontId="3" fillId="0" borderId="0" xfId="0" applyNumberFormat="1" applyFont="1" applyFill="1" applyBorder="1"/>
    <xf numFmtId="164" fontId="3" fillId="0" borderId="39" xfId="1" applyNumberFormat="1" applyFont="1" applyBorder="1"/>
    <xf numFmtId="164" fontId="3" fillId="0" borderId="31" xfId="1" applyNumberFormat="1" applyFont="1" applyBorder="1"/>
    <xf numFmtId="164" fontId="3" fillId="0" borderId="0" xfId="1" applyNumberFormat="1" applyFont="1" applyBorder="1"/>
    <xf numFmtId="0" fontId="3" fillId="0" borderId="7" xfId="0" applyFont="1" applyBorder="1" applyAlignment="1">
      <alignment horizontal="left"/>
    </xf>
    <xf numFmtId="164" fontId="3" fillId="0" borderId="40" xfId="1" applyNumberFormat="1" applyFont="1" applyBorder="1"/>
    <xf numFmtId="164" fontId="3" fillId="0" borderId="33" xfId="1" applyNumberFormat="1" applyFont="1" applyBorder="1"/>
    <xf numFmtId="0" fontId="3" fillId="0" borderId="10" xfId="0" applyFont="1" applyBorder="1" applyAlignment="1">
      <alignment horizontal="left"/>
    </xf>
    <xf numFmtId="164" fontId="3" fillId="0" borderId="41" xfId="1" applyNumberFormat="1" applyFont="1" applyBorder="1"/>
    <xf numFmtId="164" fontId="3" fillId="0" borderId="36" xfId="1" applyNumberFormat="1" applyFont="1" applyBorder="1"/>
    <xf numFmtId="164" fontId="3" fillId="0" borderId="37" xfId="1" applyNumberFormat="1" applyFont="1" applyBorder="1"/>
    <xf numFmtId="0" fontId="3" fillId="0" borderId="42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4" borderId="43" xfId="0" applyFont="1" applyFill="1" applyBorder="1" applyAlignment="1">
      <alignment horizontal="center" wrapText="1"/>
    </xf>
    <xf numFmtId="0" fontId="4" fillId="4" borderId="44" xfId="0" applyFont="1" applyFill="1" applyBorder="1" applyAlignment="1">
      <alignment horizontal="center" wrapText="1"/>
    </xf>
    <xf numFmtId="0" fontId="4" fillId="4" borderId="45" xfId="0" applyFont="1" applyFill="1" applyBorder="1" applyAlignment="1">
      <alignment horizontal="center" wrapText="1"/>
    </xf>
    <xf numFmtId="0" fontId="4" fillId="4" borderId="46" xfId="0" applyFont="1" applyFill="1" applyBorder="1" applyAlignment="1">
      <alignment horizontal="center" wrapText="1"/>
    </xf>
    <xf numFmtId="0" fontId="3" fillId="4" borderId="47" xfId="0" applyFont="1" applyFill="1" applyBorder="1" applyAlignment="1">
      <alignment wrapText="1"/>
    </xf>
    <xf numFmtId="165" fontId="0" fillId="0" borderId="0" xfId="0" applyNumberFormat="1" applyFill="1"/>
    <xf numFmtId="0" fontId="0" fillId="0" borderId="0" xfId="0" applyFill="1"/>
    <xf numFmtId="3" fontId="0" fillId="0" borderId="48" xfId="0" applyNumberFormat="1" applyBorder="1"/>
    <xf numFmtId="0" fontId="2" fillId="4" borderId="16" xfId="0" applyFont="1" applyFill="1" applyBorder="1" applyAlignment="1"/>
    <xf numFmtId="0" fontId="0" fillId="4" borderId="15" xfId="0" applyFill="1" applyBorder="1" applyAlignment="1"/>
    <xf numFmtId="0" fontId="0" fillId="4" borderId="14" xfId="0" applyFill="1" applyBorder="1" applyAlignme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Fill="1"/>
    <xf numFmtId="9" fontId="4" fillId="0" borderId="0" xfId="1" applyFont="1" applyFill="1" applyBorder="1"/>
    <xf numFmtId="166" fontId="4" fillId="0" borderId="0" xfId="0" applyNumberFormat="1" applyFont="1" applyFill="1" applyBorder="1"/>
    <xf numFmtId="0" fontId="3" fillId="0" borderId="12" xfId="0" applyFont="1" applyBorder="1"/>
    <xf numFmtId="0" fontId="4" fillId="2" borderId="3" xfId="0" applyFont="1" applyFill="1" applyBorder="1"/>
    <xf numFmtId="164" fontId="3" fillId="0" borderId="0" xfId="0" applyNumberFormat="1" applyFont="1"/>
    <xf numFmtId="3" fontId="0" fillId="0" borderId="49" xfId="0" applyNumberFormat="1" applyBorder="1"/>
    <xf numFmtId="3" fontId="0" fillId="0" borderId="50" xfId="0" applyNumberFormat="1" applyBorder="1"/>
    <xf numFmtId="0" fontId="7" fillId="0" borderId="0" xfId="0" applyFont="1" applyAlignment="1">
      <alignment wrapText="1"/>
    </xf>
    <xf numFmtId="0" fontId="2" fillId="3" borderId="16" xfId="0" applyFont="1" applyFill="1" applyBorder="1" applyAlignment="1"/>
    <xf numFmtId="0" fontId="0" fillId="0" borderId="15" xfId="0" applyBorder="1"/>
    <xf numFmtId="0" fontId="0" fillId="0" borderId="14" xfId="0" applyBorder="1"/>
    <xf numFmtId="0" fontId="4" fillId="2" borderId="28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left" wrapText="1"/>
    </xf>
    <xf numFmtId="0" fontId="4" fillId="3" borderId="15" xfId="0" applyFont="1" applyFill="1" applyBorder="1" applyAlignment="1">
      <alignment horizontal="left" wrapText="1"/>
    </xf>
    <xf numFmtId="0" fontId="4" fillId="3" borderId="14" xfId="0" applyFont="1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tabSelected="1" zoomScaleNormal="100" zoomScalePageLayoutView="55" workbookViewId="0">
      <selection activeCell="M20" sqref="M20"/>
    </sheetView>
  </sheetViews>
  <sheetFormatPr defaultRowHeight="15" x14ac:dyDescent="0.25"/>
  <cols>
    <col min="2" max="2" width="11.28515625" customWidth="1"/>
    <col min="3" max="3" width="11.42578125" customWidth="1"/>
    <col min="4" max="4" width="12" customWidth="1"/>
    <col min="5" max="8" width="9.7109375" customWidth="1"/>
    <col min="9" max="9" width="12.28515625" customWidth="1"/>
    <col min="10" max="14" width="11.28515625" customWidth="1"/>
  </cols>
  <sheetData>
    <row r="1" spans="1:21" s="5" customFormat="1" ht="15.75" thickBot="1" x14ac:dyDescent="0.3">
      <c r="A1" s="38" t="s">
        <v>30</v>
      </c>
      <c r="I1" s="39"/>
      <c r="J1" s="39"/>
      <c r="K1" s="39"/>
      <c r="L1" s="39"/>
    </row>
    <row r="2" spans="1:21" s="5" customFormat="1" ht="48.75" customHeight="1" x14ac:dyDescent="0.25">
      <c r="A2" s="81"/>
      <c r="B2" s="79" t="s">
        <v>22</v>
      </c>
      <c r="C2" s="80" t="s">
        <v>21</v>
      </c>
      <c r="D2" s="78" t="s">
        <v>20</v>
      </c>
      <c r="E2" s="79" t="s">
        <v>11</v>
      </c>
      <c r="F2" s="78" t="s">
        <v>19</v>
      </c>
      <c r="G2" s="79" t="s">
        <v>26</v>
      </c>
      <c r="H2" s="78" t="s">
        <v>18</v>
      </c>
      <c r="I2" s="77" t="s">
        <v>17</v>
      </c>
      <c r="J2" s="76"/>
      <c r="K2" s="76"/>
      <c r="L2" s="76"/>
    </row>
    <row r="3" spans="1:21" x14ac:dyDescent="0.25">
      <c r="A3" s="85" t="s">
        <v>24</v>
      </c>
      <c r="B3" s="86"/>
      <c r="C3" s="86"/>
      <c r="D3" s="86"/>
      <c r="E3" s="86"/>
      <c r="F3" s="86"/>
      <c r="G3" s="86"/>
      <c r="H3" s="86"/>
      <c r="I3" s="87"/>
      <c r="J3" s="2"/>
      <c r="K3" s="2"/>
      <c r="L3" s="56"/>
    </row>
    <row r="4" spans="1:21" s="5" customFormat="1" x14ac:dyDescent="0.25">
      <c r="A4" s="75" t="s">
        <v>6</v>
      </c>
      <c r="B4" s="1">
        <v>79047</v>
      </c>
      <c r="C4" s="74">
        <v>0.62379753628106283</v>
      </c>
      <c r="D4" s="73">
        <v>1.0727794856224777E-2</v>
      </c>
      <c r="E4" s="1">
        <v>20763</v>
      </c>
      <c r="F4" s="72">
        <v>0.16385072483210883</v>
      </c>
      <c r="G4" s="1">
        <v>26909</v>
      </c>
      <c r="H4" s="72">
        <v>0.21235173888682835</v>
      </c>
      <c r="I4" s="84">
        <v>126719</v>
      </c>
      <c r="J4" s="93"/>
      <c r="K4" s="64"/>
      <c r="L4" s="64"/>
      <c r="M4" s="62"/>
      <c r="N4" s="62"/>
      <c r="O4" s="62"/>
      <c r="U4" s="61"/>
    </row>
    <row r="5" spans="1:21" s="5" customFormat="1" x14ac:dyDescent="0.25">
      <c r="A5" s="71" t="s">
        <v>5</v>
      </c>
      <c r="B5" s="1">
        <v>25501</v>
      </c>
      <c r="C5" s="67">
        <v>0.58468416829072567</v>
      </c>
      <c r="D5" s="70">
        <v>3.7998509862358337E-2</v>
      </c>
      <c r="E5" s="1">
        <v>9169</v>
      </c>
      <c r="F5" s="69">
        <v>0.21022583973403647</v>
      </c>
      <c r="G5" s="1">
        <v>8945</v>
      </c>
      <c r="H5" s="69">
        <v>0.20508999197523789</v>
      </c>
      <c r="I5" s="84">
        <v>43615</v>
      </c>
      <c r="J5" s="93"/>
      <c r="K5" s="64"/>
      <c r="L5" s="64"/>
      <c r="M5" s="62"/>
      <c r="N5" s="62"/>
      <c r="O5" s="62"/>
      <c r="U5" s="61"/>
    </row>
    <row r="6" spans="1:21" s="5" customFormat="1" x14ac:dyDescent="0.25">
      <c r="A6" s="71" t="s">
        <v>4</v>
      </c>
      <c r="B6" s="1">
        <v>178157</v>
      </c>
      <c r="C6" s="67">
        <v>0.67255705090696316</v>
      </c>
      <c r="D6" s="70">
        <v>7.4540994740593973E-3</v>
      </c>
      <c r="E6" s="1">
        <v>36461</v>
      </c>
      <c r="F6" s="69">
        <v>0.13764321712376601</v>
      </c>
      <c r="G6" s="1">
        <v>50277</v>
      </c>
      <c r="H6" s="69">
        <v>0.18979973196927083</v>
      </c>
      <c r="I6" s="84">
        <v>264895</v>
      </c>
      <c r="J6" s="93"/>
      <c r="K6" s="64"/>
      <c r="L6" s="64"/>
      <c r="M6" s="62"/>
      <c r="N6" s="62"/>
      <c r="O6" s="62"/>
      <c r="U6" s="61"/>
    </row>
    <row r="7" spans="1:21" s="5" customFormat="1" x14ac:dyDescent="0.25">
      <c r="A7" s="71" t="s">
        <v>3</v>
      </c>
      <c r="B7" s="1">
        <v>30529</v>
      </c>
      <c r="C7" s="67">
        <v>0.59778735069512434</v>
      </c>
      <c r="D7" s="70">
        <v>1.5067640604015853E-2</v>
      </c>
      <c r="E7" s="1">
        <v>9560</v>
      </c>
      <c r="F7" s="69">
        <v>0.18719404738594086</v>
      </c>
      <c r="G7" s="1">
        <v>10981</v>
      </c>
      <c r="H7" s="69">
        <v>0.21501860191893479</v>
      </c>
      <c r="I7" s="84">
        <v>51070</v>
      </c>
      <c r="J7" s="93"/>
      <c r="K7" s="64"/>
      <c r="L7" s="64"/>
      <c r="M7" s="62"/>
      <c r="N7" s="62"/>
      <c r="O7" s="62"/>
      <c r="U7" s="61"/>
    </row>
    <row r="8" spans="1:21" s="5" customFormat="1" x14ac:dyDescent="0.25">
      <c r="A8" s="71" t="s">
        <v>2</v>
      </c>
      <c r="B8" s="1">
        <v>20415</v>
      </c>
      <c r="C8" s="67">
        <v>0.61730821565722238</v>
      </c>
      <c r="D8" s="70">
        <v>1.2441831986284594E-2</v>
      </c>
      <c r="E8" s="1">
        <v>5352</v>
      </c>
      <c r="F8" s="69">
        <v>0.16183363067339965</v>
      </c>
      <c r="G8" s="1">
        <v>7304</v>
      </c>
      <c r="H8" s="69">
        <v>0.220858153669378</v>
      </c>
      <c r="I8" s="84">
        <v>33071</v>
      </c>
      <c r="J8" s="93"/>
      <c r="K8" s="64"/>
      <c r="L8" s="64"/>
      <c r="M8" s="62"/>
      <c r="N8" s="62"/>
      <c r="O8" s="62"/>
      <c r="U8" s="61"/>
    </row>
    <row r="9" spans="1:21" s="5" customFormat="1" x14ac:dyDescent="0.25">
      <c r="A9" s="68" t="s">
        <v>1</v>
      </c>
      <c r="B9" s="1">
        <v>13807</v>
      </c>
      <c r="C9" s="67">
        <v>0.64591130239520955</v>
      </c>
      <c r="D9" s="66">
        <v>2.8101687549793582E-2</v>
      </c>
      <c r="E9" s="1">
        <v>3576</v>
      </c>
      <c r="F9" s="65">
        <v>0.16729041916167664</v>
      </c>
      <c r="G9" s="1">
        <v>3993</v>
      </c>
      <c r="H9" s="65">
        <v>0.18679827844311378</v>
      </c>
      <c r="I9" s="84">
        <v>21376</v>
      </c>
      <c r="J9" s="93"/>
      <c r="K9" s="64"/>
      <c r="L9" s="64"/>
      <c r="M9" s="62"/>
      <c r="N9" s="62"/>
      <c r="O9" s="62"/>
      <c r="U9" s="61"/>
    </row>
    <row r="10" spans="1:21" s="5" customFormat="1" x14ac:dyDescent="0.25">
      <c r="A10" s="59" t="s">
        <v>0</v>
      </c>
      <c r="B10" s="21">
        <v>347456</v>
      </c>
      <c r="C10" s="58">
        <v>0.64200000000000002</v>
      </c>
      <c r="D10" s="20">
        <f>4247/B10</f>
        <v>1.2223130410757045E-2</v>
      </c>
      <c r="E10" s="21">
        <f>SUM(E4:E9)</f>
        <v>84881</v>
      </c>
      <c r="F10" s="20">
        <v>0.157</v>
      </c>
      <c r="G10" s="21">
        <v>108409</v>
      </c>
      <c r="H10" s="20">
        <v>0.2</v>
      </c>
      <c r="I10" s="57">
        <v>540746</v>
      </c>
      <c r="J10" s="63"/>
      <c r="K10" s="63"/>
      <c r="L10" s="63"/>
      <c r="M10" s="62"/>
      <c r="N10" s="62"/>
      <c r="O10" s="62"/>
      <c r="U10" s="61"/>
    </row>
    <row r="11" spans="1:21" s="83" customFormat="1" x14ac:dyDescent="0.25">
      <c r="A11" s="100" t="s">
        <v>8</v>
      </c>
      <c r="B11" s="101"/>
      <c r="C11" s="101"/>
      <c r="D11" s="101"/>
      <c r="E11" s="101"/>
      <c r="F11" s="101"/>
      <c r="G11" s="101"/>
      <c r="H11" s="101"/>
      <c r="I11" s="102"/>
      <c r="J11" s="63"/>
      <c r="K11" s="2"/>
      <c r="L11" s="82"/>
    </row>
    <row r="12" spans="1:21" x14ac:dyDescent="0.25">
      <c r="A12" s="55" t="s">
        <v>6</v>
      </c>
      <c r="B12" s="1">
        <v>21541</v>
      </c>
      <c r="C12" s="53">
        <f>B12/I12</f>
        <v>0.70377025614218502</v>
      </c>
      <c r="D12" s="52">
        <v>1.3137737338099439E-2</v>
      </c>
      <c r="E12" s="1">
        <v>3742</v>
      </c>
      <c r="F12" s="52">
        <f>E12/I12</f>
        <v>0.1222556194458965</v>
      </c>
      <c r="G12" s="1">
        <v>5325</v>
      </c>
      <c r="H12" s="52">
        <f>G12/I12</f>
        <v>0.17397412441191845</v>
      </c>
      <c r="I12" s="97">
        <v>30608</v>
      </c>
      <c r="J12" s="92"/>
      <c r="K12" s="2"/>
      <c r="L12" s="56"/>
    </row>
    <row r="13" spans="1:21" x14ac:dyDescent="0.25">
      <c r="A13" s="50" t="s">
        <v>5</v>
      </c>
      <c r="B13" s="1">
        <v>7552</v>
      </c>
      <c r="C13" s="44">
        <f t="shared" ref="C13:C18" si="0">B13/I13</f>
        <v>0.67962562994960407</v>
      </c>
      <c r="D13" s="48">
        <v>5.0979872881355935E-2</v>
      </c>
      <c r="E13" s="1">
        <v>1781</v>
      </c>
      <c r="F13" s="48">
        <f t="shared" ref="F13:F18" si="1">E13/I13</f>
        <v>0.16027717782577394</v>
      </c>
      <c r="G13" s="1">
        <v>1779</v>
      </c>
      <c r="H13" s="48">
        <f t="shared" ref="H13:H18" si="2">G13/I13</f>
        <v>0.16009719222462204</v>
      </c>
      <c r="I13" s="98">
        <v>11112</v>
      </c>
      <c r="J13" s="63"/>
      <c r="K13" s="2"/>
      <c r="L13" s="56"/>
    </row>
    <row r="14" spans="1:21" x14ac:dyDescent="0.25">
      <c r="A14" s="50" t="s">
        <v>4</v>
      </c>
      <c r="B14" s="1">
        <v>44032</v>
      </c>
      <c r="C14" s="44">
        <f t="shared" si="0"/>
        <v>0.7185847640185391</v>
      </c>
      <c r="D14" s="48">
        <v>1.0537790697674418E-2</v>
      </c>
      <c r="E14" s="1">
        <v>7080</v>
      </c>
      <c r="F14" s="48">
        <f t="shared" si="1"/>
        <v>0.11554278999934721</v>
      </c>
      <c r="G14" s="1">
        <v>10164</v>
      </c>
      <c r="H14" s="48">
        <f t="shared" si="2"/>
        <v>0.1658724459821137</v>
      </c>
      <c r="I14" s="98">
        <v>61276</v>
      </c>
      <c r="J14" s="63"/>
      <c r="K14" s="2"/>
      <c r="L14" s="56"/>
    </row>
    <row r="15" spans="1:21" ht="14.25" customHeight="1" x14ac:dyDescent="0.25">
      <c r="A15" s="50" t="s">
        <v>3</v>
      </c>
      <c r="B15" s="1">
        <v>8587</v>
      </c>
      <c r="C15" s="44">
        <f t="shared" si="0"/>
        <v>0.68877837490976179</v>
      </c>
      <c r="D15" s="48">
        <v>2.2941655991615233E-2</v>
      </c>
      <c r="E15" s="1">
        <v>1896</v>
      </c>
      <c r="F15" s="48">
        <f t="shared" si="1"/>
        <v>0.15208149514718858</v>
      </c>
      <c r="G15" s="1">
        <v>1984</v>
      </c>
      <c r="H15" s="48">
        <f t="shared" si="2"/>
        <v>0.15914012994304966</v>
      </c>
      <c r="I15" s="98">
        <v>12467</v>
      </c>
      <c r="J15" s="63"/>
      <c r="K15" s="2"/>
      <c r="L15" s="56"/>
    </row>
    <row r="16" spans="1:21" x14ac:dyDescent="0.25">
      <c r="A16" s="50" t="s">
        <v>2</v>
      </c>
      <c r="B16" s="1">
        <v>5617</v>
      </c>
      <c r="C16" s="44">
        <f t="shared" si="0"/>
        <v>0.69140817331363857</v>
      </c>
      <c r="D16" s="48">
        <v>1.9227345558127114E-2</v>
      </c>
      <c r="E16" s="1">
        <v>1031</v>
      </c>
      <c r="F16" s="48">
        <f t="shared" si="1"/>
        <v>0.12690792712949286</v>
      </c>
      <c r="G16" s="1">
        <v>1476</v>
      </c>
      <c r="H16" s="48">
        <f t="shared" si="2"/>
        <v>0.18168389955686853</v>
      </c>
      <c r="I16" s="98">
        <v>8124</v>
      </c>
      <c r="J16" s="63"/>
      <c r="K16" s="2"/>
      <c r="L16" s="56"/>
      <c r="O16" s="60"/>
    </row>
    <row r="17" spans="1:23" x14ac:dyDescent="0.25">
      <c r="A17" s="46" t="s">
        <v>1</v>
      </c>
      <c r="B17" s="1">
        <v>3356</v>
      </c>
      <c r="C17" s="44">
        <f t="shared" si="0"/>
        <v>0.69960391911611419</v>
      </c>
      <c r="D17" s="43">
        <v>3.6650774731823599E-2</v>
      </c>
      <c r="E17">
        <v>688</v>
      </c>
      <c r="F17" s="43">
        <f t="shared" si="1"/>
        <v>0.14342297269126539</v>
      </c>
      <c r="G17">
        <v>753</v>
      </c>
      <c r="H17" s="43">
        <f t="shared" si="2"/>
        <v>0.15697310819262039</v>
      </c>
      <c r="I17" s="98">
        <v>4797</v>
      </c>
      <c r="J17" s="63"/>
      <c r="K17" s="2"/>
      <c r="L17" s="56"/>
    </row>
    <row r="18" spans="1:23" x14ac:dyDescent="0.25">
      <c r="A18" s="59" t="s">
        <v>0</v>
      </c>
      <c r="B18" s="21">
        <v>90685</v>
      </c>
      <c r="C18" s="58">
        <f t="shared" si="0"/>
        <v>0.70635749002991022</v>
      </c>
      <c r="D18" s="20">
        <v>1.7202403925676794E-2</v>
      </c>
      <c r="E18" s="21">
        <v>16218</v>
      </c>
      <c r="F18" s="20">
        <f t="shared" si="1"/>
        <v>0.12632415254237289</v>
      </c>
      <c r="G18" s="21">
        <v>21481</v>
      </c>
      <c r="H18" s="20">
        <f t="shared" si="2"/>
        <v>0.16731835742771686</v>
      </c>
      <c r="I18" s="57">
        <v>128384</v>
      </c>
      <c r="J18" s="63"/>
      <c r="K18" s="2"/>
      <c r="L18" s="56"/>
      <c r="V18" s="1"/>
      <c r="W18" s="1"/>
    </row>
    <row r="19" spans="1:23" x14ac:dyDescent="0.25">
      <c r="A19" s="100" t="s">
        <v>7</v>
      </c>
      <c r="B19" s="101"/>
      <c r="C19" s="101"/>
      <c r="D19" s="101"/>
      <c r="E19" s="101"/>
      <c r="F19" s="101"/>
      <c r="G19" s="101"/>
      <c r="H19" s="101"/>
      <c r="I19" s="102"/>
      <c r="J19" s="63"/>
      <c r="K19" s="2"/>
      <c r="L19" s="56"/>
    </row>
    <row r="20" spans="1:23" x14ac:dyDescent="0.25">
      <c r="A20" s="55" t="s">
        <v>6</v>
      </c>
      <c r="B20" s="54">
        <v>54695</v>
      </c>
      <c r="C20" s="53">
        <v>0.59559848418851813</v>
      </c>
      <c r="D20" s="52">
        <v>9.0501874028704639E-3</v>
      </c>
      <c r="E20" s="1">
        <v>16317</v>
      </c>
      <c r="F20" s="17">
        <v>0.17768316055405523</v>
      </c>
      <c r="G20" s="18">
        <v>20820</v>
      </c>
      <c r="H20" s="17">
        <v>0.22671835525742662</v>
      </c>
      <c r="I20" s="51">
        <v>91832</v>
      </c>
      <c r="J20" s="63"/>
    </row>
    <row r="21" spans="1:23" x14ac:dyDescent="0.25">
      <c r="A21" s="50" t="s">
        <v>5</v>
      </c>
      <c r="B21" s="49">
        <v>16679</v>
      </c>
      <c r="C21" s="44">
        <v>0.54610045183681488</v>
      </c>
      <c r="D21" s="48">
        <v>2.8478925595059656E-2</v>
      </c>
      <c r="E21" s="1">
        <v>6936</v>
      </c>
      <c r="F21" s="14">
        <v>0.22709711217340056</v>
      </c>
      <c r="G21" s="15">
        <v>6927</v>
      </c>
      <c r="H21" s="14">
        <v>0.22680243598978456</v>
      </c>
      <c r="I21" s="47">
        <v>30542</v>
      </c>
      <c r="J21" s="63"/>
    </row>
    <row r="22" spans="1:23" x14ac:dyDescent="0.25">
      <c r="A22" s="50" t="s">
        <v>4</v>
      </c>
      <c r="B22" s="49">
        <v>126596</v>
      </c>
      <c r="C22" s="44">
        <v>0.65705106579541506</v>
      </c>
      <c r="D22" s="48">
        <v>5.2687288697905151E-3</v>
      </c>
      <c r="E22" s="1">
        <v>28149</v>
      </c>
      <c r="F22" s="14">
        <v>0.1460972736190333</v>
      </c>
      <c r="G22" s="15">
        <v>37928</v>
      </c>
      <c r="H22" s="14">
        <v>0.19685166058555167</v>
      </c>
      <c r="I22" s="47">
        <v>192673</v>
      </c>
      <c r="J22" s="63"/>
    </row>
    <row r="23" spans="1:23" x14ac:dyDescent="0.25">
      <c r="A23" s="50" t="s">
        <v>3</v>
      </c>
      <c r="B23" s="49">
        <v>20995</v>
      </c>
      <c r="C23" s="44">
        <v>0.56616239247094358</v>
      </c>
      <c r="D23" s="48">
        <v>1.0573946177661348E-2</v>
      </c>
      <c r="E23" s="1">
        <v>7360</v>
      </c>
      <c r="F23" s="14">
        <v>0.19847369414556534</v>
      </c>
      <c r="G23" s="15">
        <v>8728</v>
      </c>
      <c r="H23" s="14">
        <v>0.23536391338349108</v>
      </c>
      <c r="I23" s="47">
        <v>37083</v>
      </c>
      <c r="J23" s="63"/>
    </row>
    <row r="24" spans="1:23" x14ac:dyDescent="0.25">
      <c r="A24" s="50" t="s">
        <v>2</v>
      </c>
      <c r="B24" s="49">
        <v>14242</v>
      </c>
      <c r="C24" s="44">
        <v>0.59043986567721074</v>
      </c>
      <c r="D24" s="48">
        <v>9.1279314702991145E-3</v>
      </c>
      <c r="E24" s="1">
        <v>4182</v>
      </c>
      <c r="F24" s="14">
        <v>0.17337589652170307</v>
      </c>
      <c r="G24" s="15">
        <v>5697</v>
      </c>
      <c r="H24" s="14">
        <v>0.23618423780108619</v>
      </c>
      <c r="I24" s="47">
        <v>24121</v>
      </c>
      <c r="J24" s="63"/>
    </row>
    <row r="25" spans="1:23" x14ac:dyDescent="0.25">
      <c r="A25" s="46" t="s">
        <v>1</v>
      </c>
      <c r="B25" s="45">
        <v>9323</v>
      </c>
      <c r="C25" s="44">
        <v>0.62286210582576162</v>
      </c>
      <c r="D25" s="43">
        <v>2.1774107047087848E-2</v>
      </c>
      <c r="E25" s="1">
        <v>2636</v>
      </c>
      <c r="F25" s="11">
        <v>0.17610903260288616</v>
      </c>
      <c r="G25" s="12">
        <v>3009</v>
      </c>
      <c r="H25" s="11">
        <v>0.20102886157135222</v>
      </c>
      <c r="I25" s="42">
        <v>14968</v>
      </c>
      <c r="J25" s="63"/>
    </row>
    <row r="26" spans="1:23" ht="15.75" thickBot="1" x14ac:dyDescent="0.3">
      <c r="A26" s="41" t="s">
        <v>0</v>
      </c>
      <c r="B26" s="9">
        <v>242530</v>
      </c>
      <c r="C26" s="40">
        <v>0.61993410340499822</v>
      </c>
      <c r="D26" s="8">
        <v>9.038057147569372E-3</v>
      </c>
      <c r="E26" s="9">
        <v>65580</v>
      </c>
      <c r="F26" s="8">
        <v>0.16762989527604744</v>
      </c>
      <c r="G26" s="9">
        <v>83109</v>
      </c>
      <c r="H26" s="8">
        <v>0.21243600131895435</v>
      </c>
      <c r="I26" s="7">
        <v>391219</v>
      </c>
      <c r="J26" s="63"/>
      <c r="V26" s="1"/>
      <c r="W26" s="1"/>
    </row>
    <row r="27" spans="1:23" s="5" customFormat="1" x14ac:dyDescent="0.25">
      <c r="A27" s="88" t="s">
        <v>27</v>
      </c>
      <c r="B27" s="88"/>
      <c r="C27" s="88"/>
      <c r="D27" s="88"/>
      <c r="E27" s="88"/>
      <c r="F27" s="88"/>
      <c r="G27" s="88"/>
      <c r="H27" s="88"/>
      <c r="I27" s="91"/>
      <c r="J27" s="91"/>
      <c r="K27" s="39"/>
      <c r="L27" s="39"/>
    </row>
    <row r="28" spans="1:23" s="5" customFormat="1" ht="29.25" customHeight="1" x14ac:dyDescent="0.25">
      <c r="A28" s="99" t="s">
        <v>23</v>
      </c>
      <c r="B28" s="99"/>
      <c r="C28" s="99"/>
      <c r="D28" s="99"/>
      <c r="E28" s="99"/>
      <c r="F28" s="99"/>
      <c r="G28" s="99"/>
      <c r="H28" s="99"/>
      <c r="I28" s="99"/>
      <c r="J28" s="99"/>
    </row>
    <row r="29" spans="1:23" s="5" customFormat="1" ht="15.75" thickBot="1" x14ac:dyDescent="0.3">
      <c r="A29" s="38" t="s">
        <v>31</v>
      </c>
    </row>
    <row r="30" spans="1:23" s="5" customFormat="1" x14ac:dyDescent="0.25">
      <c r="A30" s="37"/>
      <c r="B30" s="103" t="s">
        <v>16</v>
      </c>
      <c r="C30" s="103"/>
      <c r="D30" s="103" t="s">
        <v>15</v>
      </c>
      <c r="E30" s="103"/>
      <c r="F30" s="103" t="s">
        <v>14</v>
      </c>
      <c r="G30" s="103"/>
      <c r="H30" s="103" t="s">
        <v>13</v>
      </c>
      <c r="I30" s="103"/>
      <c r="J30" s="103" t="s">
        <v>25</v>
      </c>
      <c r="K30" s="103"/>
      <c r="L30" s="36" t="s">
        <v>0</v>
      </c>
    </row>
    <row r="31" spans="1:23" s="5" customFormat="1" ht="45" customHeight="1" x14ac:dyDescent="0.25">
      <c r="A31" s="35" t="s">
        <v>12</v>
      </c>
      <c r="B31" s="34" t="s">
        <v>11</v>
      </c>
      <c r="C31" s="33" t="s">
        <v>10</v>
      </c>
      <c r="D31" s="34" t="s">
        <v>11</v>
      </c>
      <c r="E31" s="33" t="s">
        <v>10</v>
      </c>
      <c r="F31" s="34" t="s">
        <v>11</v>
      </c>
      <c r="G31" s="33" t="s">
        <v>10</v>
      </c>
      <c r="H31" s="34" t="s">
        <v>11</v>
      </c>
      <c r="I31" s="33" t="s">
        <v>10</v>
      </c>
      <c r="J31" s="34" t="s">
        <v>11</v>
      </c>
      <c r="K31" s="33" t="s">
        <v>10</v>
      </c>
      <c r="L31" s="32" t="s">
        <v>9</v>
      </c>
    </row>
    <row r="32" spans="1:23" ht="15" customHeight="1" x14ac:dyDescent="0.25">
      <c r="A32" s="104" t="s">
        <v>24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6"/>
    </row>
    <row r="33" spans="1:21" s="5" customFormat="1" x14ac:dyDescent="0.25">
      <c r="A33" s="19" t="s">
        <v>6</v>
      </c>
      <c r="B33" s="31">
        <v>4507</v>
      </c>
      <c r="C33" s="30">
        <f>B33/$L33</f>
        <v>0.25287549795208436</v>
      </c>
      <c r="D33" s="31">
        <v>2668</v>
      </c>
      <c r="E33" s="30">
        <f>D33/L33</f>
        <v>0.14969421533972957</v>
      </c>
      <c r="F33" s="31">
        <v>4914</v>
      </c>
      <c r="G33" s="30">
        <f>F33/L33</f>
        <v>0.27571115973741794</v>
      </c>
      <c r="H33" s="31">
        <v>2330</v>
      </c>
      <c r="I33" s="30">
        <f>H33/L33</f>
        <v>0.13072995567525109</v>
      </c>
      <c r="J33" s="94">
        <v>3404</v>
      </c>
      <c r="K33" s="30">
        <f>J33/L33</f>
        <v>0.19098917129551704</v>
      </c>
      <c r="L33" s="31">
        <f>J33+H33+F33+D33+B33</f>
        <v>17823</v>
      </c>
      <c r="M33" s="96"/>
    </row>
    <row r="34" spans="1:21" s="5" customFormat="1" x14ac:dyDescent="0.25">
      <c r="A34" s="16" t="s">
        <v>5</v>
      </c>
      <c r="B34" s="28">
        <v>1705</v>
      </c>
      <c r="C34" s="27">
        <f t="shared" ref="C34:C38" si="3">B34/$L34</f>
        <v>0.2575917812358362</v>
      </c>
      <c r="D34" s="28">
        <v>1244</v>
      </c>
      <c r="E34" s="27">
        <f t="shared" ref="E34:E39" si="4">D34/L34</f>
        <v>0.18794379815682127</v>
      </c>
      <c r="F34" s="28">
        <v>1893</v>
      </c>
      <c r="G34" s="27">
        <f t="shared" ref="G34:G39" si="5">F34/L34</f>
        <v>0.28599486327239765</v>
      </c>
      <c r="H34" s="29">
        <v>568</v>
      </c>
      <c r="I34" s="27">
        <f t="shared" ref="I34:I39" si="6">H34/L34</f>
        <v>8.5813567004079161E-2</v>
      </c>
      <c r="J34" s="29">
        <v>1209</v>
      </c>
      <c r="K34" s="27">
        <f t="shared" ref="K34:K39" si="7">J34/L34</f>
        <v>0.18265599033086569</v>
      </c>
      <c r="L34" s="28">
        <f t="shared" ref="L34:L38" si="8">J34+H34+F34+D34+B34</f>
        <v>6619</v>
      </c>
    </row>
    <row r="35" spans="1:21" s="5" customFormat="1" x14ac:dyDescent="0.25">
      <c r="A35" s="16" t="s">
        <v>4</v>
      </c>
      <c r="B35" s="28">
        <v>7215</v>
      </c>
      <c r="C35" s="27">
        <f t="shared" si="3"/>
        <v>0.25998126261170368</v>
      </c>
      <c r="D35" s="28">
        <v>3797</v>
      </c>
      <c r="E35" s="27">
        <f t="shared" si="4"/>
        <v>0.13681896800230614</v>
      </c>
      <c r="F35" s="28">
        <v>7814</v>
      </c>
      <c r="G35" s="27">
        <f t="shared" si="5"/>
        <v>0.28156529259152496</v>
      </c>
      <c r="H35" s="28">
        <v>3642</v>
      </c>
      <c r="I35" s="27">
        <f t="shared" si="6"/>
        <v>0.13123378495243587</v>
      </c>
      <c r="J35" s="29">
        <v>5284</v>
      </c>
      <c r="K35" s="27">
        <f t="shared" si="7"/>
        <v>0.1904006918420294</v>
      </c>
      <c r="L35" s="28">
        <f t="shared" si="8"/>
        <v>27752</v>
      </c>
    </row>
    <row r="36" spans="1:21" s="5" customFormat="1" x14ac:dyDescent="0.25">
      <c r="A36" s="16" t="s">
        <v>3</v>
      </c>
      <c r="B36" s="28">
        <v>1775</v>
      </c>
      <c r="C36" s="27">
        <f t="shared" si="3"/>
        <v>0.24428846683181943</v>
      </c>
      <c r="D36" s="28">
        <v>1084</v>
      </c>
      <c r="E36" s="27">
        <f t="shared" si="4"/>
        <v>0.14918799889898154</v>
      </c>
      <c r="F36" s="28">
        <v>2338</v>
      </c>
      <c r="G36" s="27">
        <f t="shared" si="5"/>
        <v>0.32177263969171482</v>
      </c>
      <c r="H36" s="29">
        <v>719</v>
      </c>
      <c r="I36" s="27">
        <f t="shared" si="6"/>
        <v>9.8954032480044044E-2</v>
      </c>
      <c r="J36" s="29">
        <v>1350</v>
      </c>
      <c r="K36" s="27">
        <f t="shared" si="7"/>
        <v>0.18579686209744012</v>
      </c>
      <c r="L36" s="28">
        <f t="shared" si="8"/>
        <v>7266</v>
      </c>
    </row>
    <row r="37" spans="1:21" s="5" customFormat="1" x14ac:dyDescent="0.25">
      <c r="A37" s="16" t="s">
        <v>2</v>
      </c>
      <c r="B37" s="28">
        <v>896</v>
      </c>
      <c r="C37" s="27">
        <f t="shared" si="3"/>
        <v>0.21853658536585366</v>
      </c>
      <c r="D37" s="29">
        <v>666</v>
      </c>
      <c r="E37" s="27">
        <f t="shared" si="4"/>
        <v>0.16243902439024391</v>
      </c>
      <c r="F37" s="28">
        <v>1353</v>
      </c>
      <c r="G37" s="27">
        <f t="shared" si="5"/>
        <v>0.33</v>
      </c>
      <c r="H37" s="29">
        <v>485</v>
      </c>
      <c r="I37" s="27">
        <f t="shared" si="6"/>
        <v>0.11829268292682926</v>
      </c>
      <c r="J37" s="29">
        <v>700</v>
      </c>
      <c r="K37" s="27">
        <f t="shared" si="7"/>
        <v>0.17073170731707318</v>
      </c>
      <c r="L37" s="28">
        <f t="shared" si="8"/>
        <v>4100</v>
      </c>
    </row>
    <row r="38" spans="1:21" s="5" customFormat="1" x14ac:dyDescent="0.25">
      <c r="A38" s="13" t="s">
        <v>1</v>
      </c>
      <c r="B38" s="26">
        <v>879</v>
      </c>
      <c r="C38" s="24">
        <f t="shared" si="3"/>
        <v>0.33169811320754716</v>
      </c>
      <c r="D38" s="26">
        <v>610</v>
      </c>
      <c r="E38" s="24">
        <f t="shared" si="4"/>
        <v>0.23018867924528302</v>
      </c>
      <c r="F38" s="26">
        <v>648</v>
      </c>
      <c r="G38" s="24">
        <f t="shared" si="5"/>
        <v>0.24452830188679245</v>
      </c>
      <c r="H38" s="26">
        <v>116</v>
      </c>
      <c r="I38" s="24">
        <f t="shared" si="6"/>
        <v>4.3773584905660377E-2</v>
      </c>
      <c r="J38" s="26">
        <v>397</v>
      </c>
      <c r="K38" s="24">
        <f t="shared" si="7"/>
        <v>0.14981132075471698</v>
      </c>
      <c r="L38" s="25">
        <f t="shared" si="8"/>
        <v>2650</v>
      </c>
    </row>
    <row r="39" spans="1:21" s="5" customFormat="1" ht="15.75" thickBot="1" x14ac:dyDescent="0.3">
      <c r="A39" s="10" t="s">
        <v>0</v>
      </c>
      <c r="B39" s="23">
        <v>16977</v>
      </c>
      <c r="C39" s="22">
        <f>B39/$L39</f>
        <v>0.2564114182147712</v>
      </c>
      <c r="D39" s="23">
        <v>10069</v>
      </c>
      <c r="E39" s="22">
        <f t="shared" si="4"/>
        <v>0.15207672557015556</v>
      </c>
      <c r="F39" s="23">
        <v>18960</v>
      </c>
      <c r="G39" s="22">
        <f t="shared" si="5"/>
        <v>0.28636157680108743</v>
      </c>
      <c r="H39" s="23">
        <v>7860</v>
      </c>
      <c r="I39" s="22">
        <f t="shared" si="6"/>
        <v>0.11871318531943816</v>
      </c>
      <c r="J39" s="95">
        <v>12344</v>
      </c>
      <c r="K39" s="22">
        <f t="shared" si="7"/>
        <v>0.18643709409454765</v>
      </c>
      <c r="L39" s="23">
        <f>J39+H39+F39+D39+B39</f>
        <v>66210</v>
      </c>
    </row>
    <row r="40" spans="1:21" s="5" customFormat="1" x14ac:dyDescent="0.25">
      <c r="A40" s="104" t="s">
        <v>8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6"/>
    </row>
    <row r="41" spans="1:21" x14ac:dyDescent="0.25">
      <c r="A41" s="19" t="s">
        <v>6</v>
      </c>
      <c r="B41" s="31">
        <v>1007</v>
      </c>
      <c r="C41" s="30">
        <f>B41/$L41</f>
        <v>0.30918022720294752</v>
      </c>
      <c r="D41" s="31">
        <v>624</v>
      </c>
      <c r="E41" s="30">
        <f>D41/L41</f>
        <v>0.19158735032238255</v>
      </c>
      <c r="F41" s="31">
        <v>603</v>
      </c>
      <c r="G41" s="30">
        <f>F41/L41</f>
        <v>0.18513969910961006</v>
      </c>
      <c r="H41" s="31">
        <v>331</v>
      </c>
      <c r="I41" s="30">
        <f>H41/L41</f>
        <v>0.10162726435369972</v>
      </c>
      <c r="J41" s="94">
        <v>692</v>
      </c>
      <c r="K41" s="30">
        <f>J41/L41</f>
        <v>0.21246545901136016</v>
      </c>
      <c r="L41" s="31">
        <f>J41+H41+F41+D41+B41</f>
        <v>3257</v>
      </c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16" t="s">
        <v>5</v>
      </c>
      <c r="B42" s="28">
        <v>368</v>
      </c>
      <c r="C42" s="27">
        <f>B42/$L42</f>
        <v>0.27340267459138184</v>
      </c>
      <c r="D42" s="28">
        <v>328</v>
      </c>
      <c r="E42" s="27">
        <f t="shared" ref="E42:E47" si="9">D42/L42</f>
        <v>0.24368499257057949</v>
      </c>
      <c r="F42" s="28">
        <v>220</v>
      </c>
      <c r="G42" s="27">
        <f t="shared" ref="G42:G47" si="10">F42/L42</f>
        <v>0.16344725111441308</v>
      </c>
      <c r="H42" s="29">
        <v>100</v>
      </c>
      <c r="I42" s="27">
        <f t="shared" ref="I42:I47" si="11">H42/L42</f>
        <v>7.4294205052005943E-2</v>
      </c>
      <c r="J42" s="29">
        <v>330</v>
      </c>
      <c r="K42" s="27">
        <f t="shared" ref="K42:K47" si="12">J42/L42</f>
        <v>0.2451708766716196</v>
      </c>
      <c r="L42" s="28">
        <f t="shared" ref="L42:L47" si="13">J42+H42+F42+D42+B42</f>
        <v>1346</v>
      </c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16" t="s">
        <v>4</v>
      </c>
      <c r="B43" s="28">
        <v>1606</v>
      </c>
      <c r="C43" s="27">
        <f t="shared" ref="C43:C46" si="14">B43/$L43</f>
        <v>0.28802008608321378</v>
      </c>
      <c r="D43" s="28">
        <v>1035</v>
      </c>
      <c r="E43" s="27">
        <f t="shared" si="9"/>
        <v>0.18561692969870874</v>
      </c>
      <c r="F43" s="28">
        <v>1100</v>
      </c>
      <c r="G43" s="27">
        <f t="shared" si="10"/>
        <v>0.19727403156384504</v>
      </c>
      <c r="H43" s="28">
        <v>471</v>
      </c>
      <c r="I43" s="27">
        <f t="shared" si="11"/>
        <v>8.4469153515064566E-2</v>
      </c>
      <c r="J43" s="29">
        <v>1364</v>
      </c>
      <c r="K43" s="27">
        <f t="shared" si="12"/>
        <v>0.24461979913916787</v>
      </c>
      <c r="L43" s="28">
        <f t="shared" si="13"/>
        <v>5576</v>
      </c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5">
      <c r="A44" s="16" t="s">
        <v>3</v>
      </c>
      <c r="B44" s="28">
        <v>417</v>
      </c>
      <c r="C44" s="27">
        <f t="shared" si="14"/>
        <v>0.27579365079365081</v>
      </c>
      <c r="D44" s="28">
        <v>386</v>
      </c>
      <c r="E44" s="27">
        <f t="shared" si="9"/>
        <v>0.25529100529100529</v>
      </c>
      <c r="F44" s="28">
        <v>304</v>
      </c>
      <c r="G44" s="27">
        <f t="shared" si="10"/>
        <v>0.20105820105820105</v>
      </c>
      <c r="H44" s="29">
        <v>79</v>
      </c>
      <c r="I44" s="27">
        <f t="shared" si="11"/>
        <v>5.2248677248677246E-2</v>
      </c>
      <c r="J44" s="29">
        <v>326</v>
      </c>
      <c r="K44" s="27">
        <f t="shared" si="12"/>
        <v>0.21560846560846561</v>
      </c>
      <c r="L44" s="28">
        <f t="shared" si="13"/>
        <v>1512</v>
      </c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16" t="s">
        <v>2</v>
      </c>
      <c r="B45" s="28">
        <v>217</v>
      </c>
      <c r="C45" s="27">
        <f t="shared" si="14"/>
        <v>0.25380116959064325</v>
      </c>
      <c r="D45" s="29">
        <v>232</v>
      </c>
      <c r="E45" s="27">
        <f t="shared" si="9"/>
        <v>0.27134502923976606</v>
      </c>
      <c r="F45" s="28">
        <v>164</v>
      </c>
      <c r="G45" s="27">
        <f t="shared" si="10"/>
        <v>0.19181286549707602</v>
      </c>
      <c r="H45" s="29">
        <v>50</v>
      </c>
      <c r="I45" s="27">
        <f t="shared" si="11"/>
        <v>5.8479532163742687E-2</v>
      </c>
      <c r="J45" s="29">
        <v>192</v>
      </c>
      <c r="K45" s="27">
        <f t="shared" si="12"/>
        <v>0.22456140350877193</v>
      </c>
      <c r="L45" s="28">
        <f t="shared" si="13"/>
        <v>855</v>
      </c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5">
      <c r="A46" s="13" t="s">
        <v>1</v>
      </c>
      <c r="B46" s="26">
        <v>169</v>
      </c>
      <c r="C46" s="24">
        <f t="shared" si="14"/>
        <v>0.31707317073170732</v>
      </c>
      <c r="D46" s="26">
        <v>146</v>
      </c>
      <c r="E46" s="24">
        <f t="shared" si="9"/>
        <v>0.27392120075046905</v>
      </c>
      <c r="F46" s="26">
        <v>85</v>
      </c>
      <c r="G46" s="24">
        <f t="shared" si="10"/>
        <v>0.15947467166979362</v>
      </c>
      <c r="H46" s="26">
        <v>17</v>
      </c>
      <c r="I46" s="24">
        <f t="shared" si="11"/>
        <v>3.1894934333958722E-2</v>
      </c>
      <c r="J46" s="26">
        <v>116</v>
      </c>
      <c r="K46" s="24">
        <f t="shared" si="12"/>
        <v>0.2176360225140713</v>
      </c>
      <c r="L46" s="25">
        <f t="shared" si="13"/>
        <v>533</v>
      </c>
      <c r="M46" s="1"/>
      <c r="N46" s="1"/>
      <c r="O46" s="1"/>
      <c r="P46" s="1"/>
      <c r="Q46" s="1"/>
      <c r="R46" s="1"/>
      <c r="S46" s="1"/>
      <c r="T46" s="1"/>
      <c r="U46" s="1"/>
    </row>
    <row r="47" spans="1:21" ht="15.75" thickBot="1" x14ac:dyDescent="0.3">
      <c r="A47" s="10" t="s">
        <v>0</v>
      </c>
      <c r="B47" s="23">
        <v>3784</v>
      </c>
      <c r="C47" s="22">
        <f>B47/$L47</f>
        <v>0.28931875525651807</v>
      </c>
      <c r="D47" s="23">
        <v>2751</v>
      </c>
      <c r="E47" s="22">
        <f t="shared" si="9"/>
        <v>0.21033718174172336</v>
      </c>
      <c r="F47" s="23">
        <v>2476</v>
      </c>
      <c r="G47" s="22">
        <f t="shared" si="10"/>
        <v>0.18931110941203455</v>
      </c>
      <c r="H47" s="23">
        <v>1048</v>
      </c>
      <c r="I47" s="22">
        <f t="shared" si="11"/>
        <v>8.0128450187323189E-2</v>
      </c>
      <c r="J47" s="95">
        <v>3020</v>
      </c>
      <c r="K47" s="22">
        <f t="shared" si="12"/>
        <v>0.23090450340240079</v>
      </c>
      <c r="L47" s="23">
        <f t="shared" si="13"/>
        <v>13079</v>
      </c>
      <c r="M47" s="1"/>
      <c r="N47" s="1"/>
      <c r="O47" s="1"/>
      <c r="P47" s="1"/>
      <c r="Q47" s="1"/>
      <c r="R47" s="1"/>
      <c r="S47" s="1"/>
      <c r="T47" s="1"/>
      <c r="U47" s="1"/>
    </row>
    <row r="48" spans="1:21" s="5" customFormat="1" x14ac:dyDescent="0.25">
      <c r="A48" s="88" t="s">
        <v>28</v>
      </c>
      <c r="B48" s="88"/>
      <c r="C48" s="88"/>
      <c r="D48" s="88"/>
      <c r="E48" s="88"/>
      <c r="F48" s="88"/>
      <c r="G48" s="88"/>
      <c r="H48" s="88"/>
      <c r="I48" s="88"/>
      <c r="J48" s="88"/>
      <c r="T48" s="6"/>
    </row>
    <row r="49" spans="1:20" s="5" customFormat="1" x14ac:dyDescent="0.25">
      <c r="A49" s="88" t="s">
        <v>29</v>
      </c>
      <c r="B49" s="88"/>
      <c r="C49" s="88"/>
      <c r="D49" s="88"/>
      <c r="E49" s="88"/>
      <c r="F49" s="88"/>
      <c r="G49" s="88"/>
      <c r="H49" s="88"/>
      <c r="I49" s="88"/>
      <c r="J49" s="88"/>
      <c r="T49" s="6"/>
    </row>
    <row r="50" spans="1:20" ht="27.75" customHeight="1" x14ac:dyDescent="0.25">
      <c r="A50" s="99" t="s">
        <v>23</v>
      </c>
      <c r="B50" s="99"/>
      <c r="C50" s="99"/>
      <c r="D50" s="99"/>
      <c r="E50" s="99"/>
      <c r="F50" s="99"/>
      <c r="G50" s="99"/>
      <c r="H50" s="99"/>
      <c r="I50" s="99"/>
      <c r="J50" s="99"/>
    </row>
    <row r="51" spans="1:20" x14ac:dyDescent="0.25">
      <c r="A51" s="89" t="s">
        <v>32</v>
      </c>
      <c r="B51" s="90"/>
      <c r="C51" s="90"/>
      <c r="D51" s="90"/>
      <c r="E51" s="90"/>
      <c r="F51" s="90"/>
      <c r="G51" s="90"/>
      <c r="H51" s="90"/>
      <c r="I51" s="90"/>
      <c r="J51" s="90"/>
    </row>
    <row r="52" spans="1:20" x14ac:dyDescent="0.25">
      <c r="A52" s="4"/>
      <c r="I52" s="2"/>
      <c r="J52" s="2"/>
    </row>
    <row r="53" spans="1:20" x14ac:dyDescent="0.25">
      <c r="A53" s="4"/>
      <c r="I53" s="2"/>
      <c r="J53" s="2"/>
    </row>
    <row r="54" spans="1:20" x14ac:dyDescent="0.25">
      <c r="A54" s="4"/>
      <c r="I54" s="2"/>
      <c r="J54" s="2"/>
    </row>
    <row r="55" spans="1:20" x14ac:dyDescent="0.25">
      <c r="A55" s="4"/>
      <c r="I55" s="2"/>
      <c r="J55" s="2"/>
    </row>
    <row r="56" spans="1:20" x14ac:dyDescent="0.25">
      <c r="A56" s="4"/>
      <c r="I56" s="2"/>
      <c r="J56" s="2"/>
    </row>
    <row r="57" spans="1:20" x14ac:dyDescent="0.25">
      <c r="D57" s="3"/>
      <c r="E57" s="2"/>
      <c r="F57" s="2"/>
      <c r="G57" s="2"/>
      <c r="I57" s="1"/>
      <c r="J57" s="1"/>
      <c r="L57" s="1"/>
    </row>
    <row r="58" spans="1:20" x14ac:dyDescent="0.25">
      <c r="D58" s="3"/>
      <c r="E58" s="2"/>
      <c r="F58" s="2"/>
      <c r="G58" s="2"/>
      <c r="I58" s="1"/>
      <c r="J58" s="1"/>
      <c r="L58" s="1"/>
    </row>
    <row r="59" spans="1:20" x14ac:dyDescent="0.25">
      <c r="D59" s="3"/>
      <c r="E59" s="2"/>
      <c r="F59" s="2"/>
      <c r="G59" s="2"/>
      <c r="I59" s="1"/>
      <c r="J59" s="1"/>
      <c r="L59" s="1"/>
    </row>
    <row r="60" spans="1:20" x14ac:dyDescent="0.25">
      <c r="D60" s="3"/>
      <c r="E60" s="2"/>
      <c r="F60" s="2"/>
      <c r="G60" s="2"/>
      <c r="I60" s="1"/>
      <c r="J60" s="1"/>
      <c r="L60" s="1"/>
    </row>
    <row r="61" spans="1:20" x14ac:dyDescent="0.25">
      <c r="D61" s="3"/>
      <c r="E61" s="2"/>
      <c r="F61" s="2"/>
      <c r="G61" s="2"/>
      <c r="I61" s="1"/>
      <c r="J61" s="1"/>
      <c r="K61" s="1"/>
      <c r="L61" s="1"/>
    </row>
    <row r="62" spans="1:20" x14ac:dyDescent="0.25">
      <c r="D62" s="3"/>
      <c r="E62" s="3"/>
      <c r="F62" s="2"/>
      <c r="G62" s="2"/>
      <c r="H62" s="2"/>
      <c r="J62" s="1"/>
      <c r="K62" s="1"/>
      <c r="L62" s="1"/>
    </row>
    <row r="63" spans="1:20" x14ac:dyDescent="0.25">
      <c r="D63" s="3"/>
      <c r="E63" s="2"/>
      <c r="F63" s="2"/>
      <c r="G63" s="2"/>
      <c r="I63" s="1"/>
      <c r="J63" s="1"/>
      <c r="L63" s="1"/>
    </row>
    <row r="64" spans="1:20" x14ac:dyDescent="0.25">
      <c r="D64" s="3"/>
      <c r="E64" s="2"/>
      <c r="F64" s="2"/>
      <c r="G64" s="2"/>
      <c r="I64" s="1"/>
      <c r="J64" s="1"/>
      <c r="L64" s="1"/>
    </row>
  </sheetData>
  <mergeCells count="11">
    <mergeCell ref="A11:I11"/>
    <mergeCell ref="J30:K30"/>
    <mergeCell ref="A40:L40"/>
    <mergeCell ref="F30:G30"/>
    <mergeCell ref="H30:I30"/>
    <mergeCell ref="A32:L32"/>
    <mergeCell ref="A50:J50"/>
    <mergeCell ref="A28:J28"/>
    <mergeCell ref="A19:I19"/>
    <mergeCell ref="B30:C30"/>
    <mergeCell ref="D30:E30"/>
  </mergeCells>
  <pageMargins left="0.7" right="0.7" top="0.75" bottom="0.75" header="0.3" footer="0.3"/>
  <pageSetup scale="92" orientation="landscape" r:id="rId1"/>
  <headerFooter>
    <oddFooter>&amp;LNOTE: Tables include only first-lien loans for owner-occupied homes. The data exclude  junior-lien loans, all loans for multi-family properties, and all loans for non-owner-occupied homes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 2</vt:lpstr>
      <vt:lpstr>'Report 2'!Print_Area</vt:lpstr>
    </vt:vector>
  </TitlesOfParts>
  <Company>Federal Reserve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a1axm01</dc:creator>
  <cp:lastModifiedBy>Munoz, Ana Patricia</cp:lastModifiedBy>
  <dcterms:created xsi:type="dcterms:W3CDTF">2011-08-11T17:29:36Z</dcterms:created>
  <dcterms:modified xsi:type="dcterms:W3CDTF">2013-03-15T20:52:54Z</dcterms:modified>
</cp:coreProperties>
</file>