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75" yWindow="15" windowWidth="14835" windowHeight="9930"/>
  </bookViews>
  <sheets>
    <sheet name="Report 3" sheetId="1" r:id="rId1"/>
  </sheets>
  <definedNames>
    <definedName name="_xlnm.Print_Area" localSheetId="0">'Report 3'!$A$1:$J$27</definedName>
  </definedNames>
  <calcPr calcId="145621" iterate="1" iterateCount="5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G27" i="1"/>
  <c r="G26" i="1"/>
  <c r="G25" i="1"/>
  <c r="G24" i="1"/>
  <c r="G23" i="1"/>
  <c r="G22" i="1"/>
  <c r="G21" i="1"/>
  <c r="E27" i="1"/>
  <c r="E26" i="1"/>
  <c r="E25" i="1"/>
  <c r="E24" i="1"/>
  <c r="E23" i="1"/>
  <c r="E22" i="1"/>
  <c r="E21" i="1"/>
  <c r="C27" i="1"/>
  <c r="C26" i="1"/>
  <c r="C25" i="1"/>
  <c r="C24" i="1"/>
  <c r="C23" i="1"/>
  <c r="C22" i="1"/>
  <c r="C21" i="1"/>
  <c r="E16" i="1"/>
  <c r="I16" i="1"/>
  <c r="I19" i="1"/>
  <c r="I18" i="1"/>
  <c r="I17" i="1"/>
  <c r="I15" i="1"/>
  <c r="I14" i="1"/>
  <c r="I13" i="1"/>
  <c r="G19" i="1"/>
  <c r="G18" i="1"/>
  <c r="G17" i="1"/>
  <c r="G16" i="1"/>
  <c r="G15" i="1"/>
  <c r="G14" i="1"/>
  <c r="G13" i="1"/>
  <c r="E19" i="1"/>
  <c r="E18" i="1"/>
  <c r="E17" i="1"/>
  <c r="E15" i="1"/>
  <c r="E14" i="1"/>
  <c r="E13" i="1"/>
  <c r="C19" i="1"/>
  <c r="C18" i="1"/>
  <c r="C17" i="1"/>
  <c r="C16" i="1"/>
  <c r="C15" i="1"/>
  <c r="C14" i="1"/>
  <c r="C13" i="1"/>
  <c r="I6" i="1"/>
  <c r="I7" i="1"/>
  <c r="I8" i="1"/>
  <c r="I9" i="1"/>
  <c r="I10" i="1"/>
  <c r="I11" i="1"/>
  <c r="I5" i="1"/>
  <c r="G6" i="1"/>
  <c r="G7" i="1"/>
  <c r="G8" i="1"/>
  <c r="G9" i="1"/>
  <c r="G10" i="1"/>
  <c r="G11" i="1"/>
  <c r="G5" i="1"/>
  <c r="E6" i="1"/>
  <c r="E7" i="1"/>
  <c r="E8" i="1"/>
  <c r="E9" i="1"/>
  <c r="E10" i="1"/>
  <c r="E11" i="1"/>
  <c r="E5" i="1"/>
  <c r="J5" i="1"/>
  <c r="C11" i="1"/>
  <c r="C6" i="1"/>
  <c r="C7" i="1"/>
  <c r="C8" i="1"/>
  <c r="C9" i="1"/>
  <c r="C10" i="1"/>
  <c r="C5" i="1"/>
  <c r="J26" i="1" l="1"/>
  <c r="J25" i="1"/>
  <c r="J24" i="1"/>
  <c r="J23" i="1"/>
  <c r="J22" i="1"/>
  <c r="J21" i="1"/>
  <c r="J18" i="1"/>
  <c r="J17" i="1"/>
  <c r="J16" i="1"/>
  <c r="J15" i="1"/>
  <c r="J14" i="1"/>
  <c r="J13" i="1"/>
  <c r="J7" i="1"/>
  <c r="J6" i="1"/>
  <c r="J8" i="1"/>
  <c r="J9" i="1"/>
  <c r="J10" i="1"/>
  <c r="J11" i="1" l="1"/>
  <c r="J19" i="1"/>
  <c r="J27" i="1"/>
</calcChain>
</file>

<file path=xl/sharedStrings.xml><?xml version="1.0" encoding="utf-8"?>
<sst xmlns="http://schemas.openxmlformats.org/spreadsheetml/2006/main" count="41" uniqueCount="20">
  <si>
    <t>Total</t>
  </si>
  <si>
    <t>VT</t>
  </si>
  <si>
    <t>RI</t>
  </si>
  <si>
    <t>NH</t>
  </si>
  <si>
    <t>MA</t>
  </si>
  <si>
    <t>ME</t>
  </si>
  <si>
    <t>CT</t>
  </si>
  <si>
    <t>REFINANCE</t>
  </si>
  <si>
    <t>HOME PURCHASE</t>
  </si>
  <si>
    <t>ALL   Loans</t>
  </si>
  <si>
    <t>Total Originated</t>
  </si>
  <si>
    <t>Share of State Total</t>
  </si>
  <si>
    <t>Number Originated</t>
  </si>
  <si>
    <t>FSA</t>
  </si>
  <si>
    <t>VA</t>
  </si>
  <si>
    <t>FHA</t>
  </si>
  <si>
    <t>Conventional</t>
  </si>
  <si>
    <t>NOTE: Tables include only first-lien loans for owner-occupied homes. The data exclude  junior-lien loans, all loans for multi-family properties, and all loans for non-owner-occupied homes</t>
  </si>
  <si>
    <t>2011 New England Originated Home Mortgage Loans by State:  Loan Type</t>
  </si>
  <si>
    <t>Source: 2011 HMDA. Data compiled by the Federal Reserve Bank of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</si>
</sst>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5" fontId="2" fillId="2" borderId="1" xfId="1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10" fontId="0" fillId="0" borderId="0" xfId="0" applyNumberFormat="1"/>
    <xf numFmtId="165" fontId="0" fillId="0" borderId="4" xfId="1" applyNumberFormat="1" applyFont="1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165" fontId="0" fillId="0" borderId="8" xfId="1" applyNumberFormat="1" applyFont="1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165" fontId="2" fillId="2" borderId="19" xfId="1" applyNumberFormat="1" applyFont="1" applyFill="1" applyBorder="1"/>
    <xf numFmtId="3" fontId="2" fillId="2" borderId="20" xfId="0" applyNumberFormat="1" applyFont="1" applyFill="1" applyBorder="1"/>
    <xf numFmtId="0" fontId="2" fillId="2" borderId="18" xfId="0" applyFont="1" applyFill="1" applyBorder="1"/>
    <xf numFmtId="165" fontId="2" fillId="2" borderId="21" xfId="1" applyNumberFormat="1" applyFont="1" applyFill="1" applyBorder="1"/>
    <xf numFmtId="3" fontId="2" fillId="2" borderId="21" xfId="0" applyNumberFormat="1" applyFont="1" applyFill="1" applyBorder="1"/>
    <xf numFmtId="0" fontId="2" fillId="2" borderId="22" xfId="0" applyFont="1" applyFill="1" applyBorder="1"/>
    <xf numFmtId="3" fontId="0" fillId="0" borderId="23" xfId="0" applyNumberFormat="1" applyBorder="1"/>
    <xf numFmtId="0" fontId="0" fillId="0" borderId="24" xfId="0" applyBorder="1"/>
    <xf numFmtId="3" fontId="0" fillId="0" borderId="25" xfId="0" applyNumberFormat="1" applyBorder="1"/>
    <xf numFmtId="0" fontId="0" fillId="0" borderId="26" xfId="0" applyBorder="1"/>
    <xf numFmtId="165" fontId="0" fillId="0" borderId="27" xfId="1" applyNumberFormat="1" applyFont="1" applyBorder="1"/>
    <xf numFmtId="3" fontId="0" fillId="0" borderId="28" xfId="0" applyNumberFormat="1" applyBorder="1"/>
    <xf numFmtId="0" fontId="0" fillId="0" borderId="29" xfId="0" applyBorder="1"/>
    <xf numFmtId="0" fontId="2" fillId="3" borderId="16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/>
    <xf numFmtId="0" fontId="2" fillId="0" borderId="0" xfId="0" applyFont="1" applyAlignment="1"/>
    <xf numFmtId="0" fontId="4" fillId="0" borderId="0" xfId="0" applyFont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2" fillId="2" borderId="37" xfId="0" applyNumberFormat="1" applyFont="1" applyFill="1" applyBorder="1"/>
    <xf numFmtId="165" fontId="0" fillId="0" borderId="0" xfId="0" applyNumberFormat="1"/>
    <xf numFmtId="0" fontId="4" fillId="0" borderId="32" xfId="0" applyFont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zoomScaleSheetLayoutView="100" workbookViewId="0">
      <selection activeCell="K25" sqref="K25"/>
    </sheetView>
  </sheetViews>
  <sheetFormatPr defaultRowHeight="15" x14ac:dyDescent="0.25"/>
  <cols>
    <col min="2" max="2" width="11.28515625" bestFit="1" customWidth="1"/>
    <col min="3" max="9" width="10.5703125" bestFit="1" customWidth="1"/>
    <col min="10" max="10" width="15.42578125" customWidth="1"/>
  </cols>
  <sheetData>
    <row r="1" spans="1:13" ht="15.75" thickBot="1" x14ac:dyDescent="0.3">
      <c r="A1" s="39" t="s">
        <v>18</v>
      </c>
    </row>
    <row r="2" spans="1:13" x14ac:dyDescent="0.25">
      <c r="A2" s="38"/>
      <c r="B2" s="50" t="s">
        <v>16</v>
      </c>
      <c r="C2" s="50"/>
      <c r="D2" s="50" t="s">
        <v>15</v>
      </c>
      <c r="E2" s="50"/>
      <c r="F2" s="50" t="s">
        <v>14</v>
      </c>
      <c r="G2" s="50"/>
      <c r="H2" s="50" t="s">
        <v>13</v>
      </c>
      <c r="I2" s="50"/>
      <c r="J2" s="37" t="s">
        <v>0</v>
      </c>
    </row>
    <row r="3" spans="1:13" ht="30" x14ac:dyDescent="0.25">
      <c r="A3" s="36"/>
      <c r="B3" s="35" t="s">
        <v>12</v>
      </c>
      <c r="C3" s="34" t="s">
        <v>11</v>
      </c>
      <c r="D3" s="33" t="s">
        <v>12</v>
      </c>
      <c r="E3" s="32" t="s">
        <v>11</v>
      </c>
      <c r="F3" s="33" t="s">
        <v>12</v>
      </c>
      <c r="G3" s="32" t="s">
        <v>11</v>
      </c>
      <c r="H3" s="33" t="s">
        <v>12</v>
      </c>
      <c r="I3" s="32" t="s">
        <v>11</v>
      </c>
      <c r="J3" s="31" t="s">
        <v>10</v>
      </c>
    </row>
    <row r="4" spans="1:13" ht="15" customHeight="1" x14ac:dyDescent="0.25">
      <c r="A4" s="47" t="s">
        <v>9</v>
      </c>
      <c r="B4" s="48"/>
      <c r="C4" s="48"/>
      <c r="D4" s="48"/>
      <c r="E4" s="48"/>
      <c r="F4" s="48"/>
      <c r="G4" s="48"/>
      <c r="H4" s="48"/>
      <c r="I4" s="48"/>
      <c r="J4" s="49"/>
    </row>
    <row r="5" spans="1:13" x14ac:dyDescent="0.25">
      <c r="A5" s="30" t="s">
        <v>6</v>
      </c>
      <c r="B5" s="29">
        <v>66153</v>
      </c>
      <c r="C5" s="28">
        <f>B5/J5</f>
        <v>0.83688185509886526</v>
      </c>
      <c r="D5" s="16">
        <v>10900</v>
      </c>
      <c r="E5" s="14">
        <f>D5/J5</f>
        <v>0.13789264614722888</v>
      </c>
      <c r="F5" s="15">
        <v>1582</v>
      </c>
      <c r="G5" s="14">
        <f>F5/J5</f>
        <v>2.0013409743570281E-2</v>
      </c>
      <c r="H5" s="16">
        <v>412</v>
      </c>
      <c r="I5" s="14">
        <f>H5/J5</f>
        <v>5.2120890103356235E-3</v>
      </c>
      <c r="J5" s="41">
        <f>B5+D5+F5+H5</f>
        <v>79047</v>
      </c>
      <c r="K5" s="1"/>
      <c r="L5" s="1"/>
      <c r="M5" s="1"/>
    </row>
    <row r="6" spans="1:13" x14ac:dyDescent="0.25">
      <c r="A6" s="27" t="s">
        <v>5</v>
      </c>
      <c r="B6" s="26">
        <v>19934</v>
      </c>
      <c r="C6" s="28">
        <f t="shared" ref="C6:C10" si="0">B6/J6</f>
        <v>0.7816948354966472</v>
      </c>
      <c r="D6" s="12">
        <v>3201</v>
      </c>
      <c r="E6" s="10">
        <f t="shared" ref="E6:E11" si="1">D6/J6</f>
        <v>0.12552448923571624</v>
      </c>
      <c r="F6" s="11">
        <v>1225</v>
      </c>
      <c r="G6" s="10">
        <f t="shared" ref="G6:G11" si="2">F6/J6</f>
        <v>4.8037331869338458E-2</v>
      </c>
      <c r="H6" s="12">
        <v>1141</v>
      </c>
      <c r="I6" s="10">
        <f t="shared" ref="I6:I11" si="3">H6/J6</f>
        <v>4.4743343398298108E-2</v>
      </c>
      <c r="J6" s="42">
        <f t="shared" ref="J6:J10" si="4">B6+D6+F6+H6</f>
        <v>25501</v>
      </c>
      <c r="K6" s="1"/>
      <c r="L6" s="1"/>
      <c r="M6" s="1"/>
    </row>
    <row r="7" spans="1:13" x14ac:dyDescent="0.25">
      <c r="A7" s="27" t="s">
        <v>4</v>
      </c>
      <c r="B7" s="26">
        <v>157983</v>
      </c>
      <c r="C7" s="28">
        <f t="shared" si="0"/>
        <v>0.88676279910416089</v>
      </c>
      <c r="D7" s="12">
        <v>16500</v>
      </c>
      <c r="E7" s="10">
        <f t="shared" si="1"/>
        <v>9.261494075450305E-2</v>
      </c>
      <c r="F7" s="11">
        <v>2967</v>
      </c>
      <c r="G7" s="10">
        <f t="shared" si="2"/>
        <v>1.6653850255673366E-2</v>
      </c>
      <c r="H7" s="12">
        <v>707</v>
      </c>
      <c r="I7" s="10">
        <f t="shared" si="3"/>
        <v>3.9684098856626457E-3</v>
      </c>
      <c r="J7" s="42">
        <f>B7+D7+F7+H7</f>
        <v>178157</v>
      </c>
      <c r="K7" s="1"/>
      <c r="L7" s="1"/>
      <c r="M7" s="1"/>
    </row>
    <row r="8" spans="1:13" x14ac:dyDescent="0.25">
      <c r="A8" s="27" t="s">
        <v>3</v>
      </c>
      <c r="B8" s="26">
        <v>24100</v>
      </c>
      <c r="C8" s="28">
        <f t="shared" si="0"/>
        <v>0.78941334468865665</v>
      </c>
      <c r="D8" s="12">
        <v>4388</v>
      </c>
      <c r="E8" s="10">
        <f t="shared" si="1"/>
        <v>0.14373218906613383</v>
      </c>
      <c r="F8" s="11">
        <v>1307</v>
      </c>
      <c r="G8" s="10">
        <f t="shared" si="2"/>
        <v>4.2811752759671133E-2</v>
      </c>
      <c r="H8" s="12">
        <v>734</v>
      </c>
      <c r="I8" s="10">
        <f t="shared" si="3"/>
        <v>2.4042713485538339E-2</v>
      </c>
      <c r="J8" s="42">
        <f t="shared" si="4"/>
        <v>30529</v>
      </c>
      <c r="K8" s="1"/>
      <c r="L8" s="1"/>
      <c r="M8" s="1"/>
    </row>
    <row r="9" spans="1:13" x14ac:dyDescent="0.25">
      <c r="A9" s="27" t="s">
        <v>2</v>
      </c>
      <c r="B9" s="26">
        <v>16161</v>
      </c>
      <c r="C9" s="28">
        <f t="shared" si="0"/>
        <v>0.79162380602498161</v>
      </c>
      <c r="D9" s="12">
        <v>3618</v>
      </c>
      <c r="E9" s="10">
        <f t="shared" si="1"/>
        <v>0.1772226304188097</v>
      </c>
      <c r="F9" s="11">
        <v>525</v>
      </c>
      <c r="G9" s="10">
        <f t="shared" si="2"/>
        <v>2.5716385011021307E-2</v>
      </c>
      <c r="H9" s="12">
        <v>111</v>
      </c>
      <c r="I9" s="10">
        <f t="shared" si="3"/>
        <v>5.4371785451873622E-3</v>
      </c>
      <c r="J9" s="42">
        <f t="shared" si="4"/>
        <v>20415</v>
      </c>
      <c r="K9" s="1"/>
      <c r="L9" s="1"/>
      <c r="M9" s="1"/>
    </row>
    <row r="10" spans="1:13" x14ac:dyDescent="0.25">
      <c r="A10" s="25" t="s">
        <v>1</v>
      </c>
      <c r="B10" s="24">
        <v>12169</v>
      </c>
      <c r="C10" s="28">
        <f t="shared" si="0"/>
        <v>0.88136452524081987</v>
      </c>
      <c r="D10" s="8">
        <v>829</v>
      </c>
      <c r="E10" s="6">
        <f t="shared" si="1"/>
        <v>6.0042007677265155E-2</v>
      </c>
      <c r="F10" s="7">
        <v>423</v>
      </c>
      <c r="G10" s="6">
        <f t="shared" si="2"/>
        <v>3.0636633591656408E-2</v>
      </c>
      <c r="H10" s="8">
        <v>386</v>
      </c>
      <c r="I10" s="6">
        <f t="shared" si="3"/>
        <v>2.7956833490258563E-2</v>
      </c>
      <c r="J10" s="43">
        <f t="shared" si="4"/>
        <v>13807</v>
      </c>
      <c r="K10" s="1"/>
      <c r="L10" s="1"/>
      <c r="M10" s="1"/>
    </row>
    <row r="11" spans="1:13" ht="15.75" thickBot="1" x14ac:dyDescent="0.3">
      <c r="A11" s="23" t="s">
        <v>0</v>
      </c>
      <c r="B11" s="22">
        <v>296500</v>
      </c>
      <c r="C11" s="21">
        <f>B11/J11</f>
        <v>0.85334545956898145</v>
      </c>
      <c r="D11" s="3">
        <v>39436</v>
      </c>
      <c r="E11" s="2">
        <f t="shared" si="1"/>
        <v>0.11349926321606189</v>
      </c>
      <c r="F11" s="3">
        <v>8029</v>
      </c>
      <c r="G11" s="2">
        <f t="shared" si="2"/>
        <v>2.3107961871431201E-2</v>
      </c>
      <c r="H11" s="3">
        <v>3491</v>
      </c>
      <c r="I11" s="2">
        <f t="shared" si="3"/>
        <v>1.0047315343525511E-2</v>
      </c>
      <c r="J11" s="44">
        <f>SUM(J5:J10)</f>
        <v>347456</v>
      </c>
      <c r="K11" s="1"/>
      <c r="L11" s="1"/>
      <c r="M11" s="1"/>
    </row>
    <row r="12" spans="1:13" x14ac:dyDescent="0.25">
      <c r="A12" s="47" t="s">
        <v>8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3" x14ac:dyDescent="0.25">
      <c r="A13" s="17" t="s">
        <v>6</v>
      </c>
      <c r="B13" s="16">
        <v>13157</v>
      </c>
      <c r="C13" s="14">
        <f>B13/J13</f>
        <v>0.61078872847128729</v>
      </c>
      <c r="D13" s="16">
        <v>7133</v>
      </c>
      <c r="E13" s="14">
        <f>D13/J13</f>
        <v>0.33113597326029431</v>
      </c>
      <c r="F13" s="16">
        <v>852</v>
      </c>
      <c r="G13" s="14">
        <f>F13/J13</f>
        <v>3.9552481314702195E-2</v>
      </c>
      <c r="H13" s="16">
        <v>399</v>
      </c>
      <c r="I13" s="14">
        <f>H13/J13</f>
        <v>1.852281695371617E-2</v>
      </c>
      <c r="J13" s="41">
        <f>B13+D13+F13+H13</f>
        <v>21541</v>
      </c>
      <c r="L13" s="5"/>
      <c r="M13" s="1"/>
    </row>
    <row r="14" spans="1:13" x14ac:dyDescent="0.25">
      <c r="A14" s="13" t="s">
        <v>5</v>
      </c>
      <c r="B14" s="12">
        <v>3994</v>
      </c>
      <c r="C14" s="10">
        <f t="shared" ref="C14:C18" si="5">B14/J14</f>
        <v>0.52886652542372881</v>
      </c>
      <c r="D14" s="12">
        <v>1868</v>
      </c>
      <c r="E14" s="10">
        <f t="shared" ref="E14:E19" si="6">D14/J14</f>
        <v>0.24735169491525424</v>
      </c>
      <c r="F14" s="12">
        <v>596</v>
      </c>
      <c r="G14" s="10">
        <f t="shared" ref="G14:G19" si="7">F14/J14</f>
        <v>7.8919491525423727E-2</v>
      </c>
      <c r="H14" s="12">
        <v>1094</v>
      </c>
      <c r="I14" s="10">
        <f t="shared" ref="I14:I19" si="8">H14/J14</f>
        <v>0.14486228813559321</v>
      </c>
      <c r="J14" s="42">
        <f t="shared" ref="J14:J18" si="9">B14+D14+F14+H14</f>
        <v>7552</v>
      </c>
      <c r="L14" s="5"/>
      <c r="M14" s="1"/>
    </row>
    <row r="15" spans="1:13" x14ac:dyDescent="0.25">
      <c r="A15" s="13" t="s">
        <v>4</v>
      </c>
      <c r="B15" s="12">
        <v>31193</v>
      </c>
      <c r="C15" s="10">
        <f t="shared" si="5"/>
        <v>0.70841660610465118</v>
      </c>
      <c r="D15" s="12">
        <v>10649</v>
      </c>
      <c r="E15" s="10">
        <f t="shared" si="6"/>
        <v>0.24184683866279069</v>
      </c>
      <c r="F15" s="12">
        <v>1536</v>
      </c>
      <c r="G15" s="10">
        <f t="shared" si="7"/>
        <v>3.4883720930232558E-2</v>
      </c>
      <c r="H15" s="12">
        <v>654</v>
      </c>
      <c r="I15" s="10">
        <f t="shared" si="8"/>
        <v>1.4852834302325582E-2</v>
      </c>
      <c r="J15" s="42">
        <f>B15+D15+F15+H15</f>
        <v>44032</v>
      </c>
      <c r="K15" s="45"/>
      <c r="L15" s="5"/>
      <c r="M15" s="1"/>
    </row>
    <row r="16" spans="1:13" x14ac:dyDescent="0.25">
      <c r="A16" s="13" t="s">
        <v>3</v>
      </c>
      <c r="B16" s="12">
        <v>4390</v>
      </c>
      <c r="C16" s="10">
        <f t="shared" si="5"/>
        <v>0.51123791778269478</v>
      </c>
      <c r="D16" s="12">
        <v>2886</v>
      </c>
      <c r="E16" s="10">
        <f>D16/J16</f>
        <v>0.33608943752183534</v>
      </c>
      <c r="F16" s="12">
        <v>652</v>
      </c>
      <c r="G16" s="10">
        <f t="shared" si="7"/>
        <v>7.5928729474787474E-2</v>
      </c>
      <c r="H16" s="12">
        <v>659</v>
      </c>
      <c r="I16" s="10">
        <f>H16/J16</f>
        <v>7.6743915220682427E-2</v>
      </c>
      <c r="J16" s="42">
        <f t="shared" si="9"/>
        <v>8587</v>
      </c>
      <c r="L16" s="5"/>
      <c r="M16" s="1"/>
    </row>
    <row r="17" spans="1:13" x14ac:dyDescent="0.25">
      <c r="A17" s="13" t="s">
        <v>2</v>
      </c>
      <c r="B17" s="12">
        <v>2830</v>
      </c>
      <c r="C17" s="10">
        <f t="shared" si="5"/>
        <v>0.5038276660138864</v>
      </c>
      <c r="D17" s="12">
        <v>2399</v>
      </c>
      <c r="E17" s="10">
        <f t="shared" si="6"/>
        <v>0.42709631475876803</v>
      </c>
      <c r="F17" s="12">
        <v>283</v>
      </c>
      <c r="G17" s="10">
        <f t="shared" si="7"/>
        <v>5.0382766601388643E-2</v>
      </c>
      <c r="H17" s="11">
        <v>105</v>
      </c>
      <c r="I17" s="10">
        <f t="shared" si="8"/>
        <v>1.8693252625956915E-2</v>
      </c>
      <c r="J17" s="42">
        <f t="shared" si="9"/>
        <v>5617</v>
      </c>
      <c r="L17" s="5"/>
      <c r="M17" s="1"/>
    </row>
    <row r="18" spans="1:13" x14ac:dyDescent="0.25">
      <c r="A18" s="9" t="s">
        <v>1</v>
      </c>
      <c r="B18" s="8">
        <v>2335</v>
      </c>
      <c r="C18" s="6">
        <f t="shared" si="5"/>
        <v>0.69576877234803336</v>
      </c>
      <c r="D18" s="8">
        <v>434</v>
      </c>
      <c r="E18" s="6">
        <f t="shared" si="6"/>
        <v>0.12932061978545889</v>
      </c>
      <c r="F18" s="8">
        <v>215</v>
      </c>
      <c r="G18" s="6">
        <f t="shared" si="7"/>
        <v>6.4064362336114428E-2</v>
      </c>
      <c r="H18" s="7">
        <v>372</v>
      </c>
      <c r="I18" s="6">
        <f t="shared" si="8"/>
        <v>0.11084624553039332</v>
      </c>
      <c r="J18" s="43">
        <f t="shared" si="9"/>
        <v>3356</v>
      </c>
      <c r="L18" s="5"/>
      <c r="M18" s="1"/>
    </row>
    <row r="19" spans="1:13" ht="15.75" thickBot="1" x14ac:dyDescent="0.3">
      <c r="A19" s="20" t="s">
        <v>0</v>
      </c>
      <c r="B19" s="19">
        <v>57899</v>
      </c>
      <c r="C19" s="18">
        <f>B19/J19</f>
        <v>0.63846281082869272</v>
      </c>
      <c r="D19" s="19">
        <v>25369</v>
      </c>
      <c r="E19" s="18">
        <f t="shared" si="6"/>
        <v>0.27974858025031701</v>
      </c>
      <c r="F19" s="19">
        <v>4134</v>
      </c>
      <c r="G19" s="18">
        <f t="shared" si="7"/>
        <v>4.5586370403043502E-2</v>
      </c>
      <c r="H19" s="19">
        <v>3283</v>
      </c>
      <c r="I19" s="18">
        <f t="shared" si="8"/>
        <v>3.6202238517946739E-2</v>
      </c>
      <c r="J19" s="44">
        <f>SUM(J13:J18)</f>
        <v>90685</v>
      </c>
      <c r="M19" s="1"/>
    </row>
    <row r="20" spans="1:13" x14ac:dyDescent="0.25">
      <c r="A20" s="47" t="s">
        <v>7</v>
      </c>
      <c r="B20" s="48"/>
      <c r="C20" s="48"/>
      <c r="D20" s="48"/>
      <c r="E20" s="48"/>
      <c r="F20" s="48"/>
      <c r="G20" s="48"/>
      <c r="H20" s="48"/>
      <c r="I20" s="48"/>
      <c r="J20" s="49"/>
    </row>
    <row r="21" spans="1:13" x14ac:dyDescent="0.25">
      <c r="A21" s="17" t="s">
        <v>6</v>
      </c>
      <c r="B21" s="16">
        <v>50258</v>
      </c>
      <c r="C21" s="14">
        <f>B21/J21</f>
        <v>0.91887741109790655</v>
      </c>
      <c r="D21" s="16">
        <v>3696</v>
      </c>
      <c r="E21" s="14">
        <f>D21/J21</f>
        <v>6.7574732608099458E-2</v>
      </c>
      <c r="F21" s="15">
        <v>728</v>
      </c>
      <c r="G21" s="14">
        <f>F21/J21</f>
        <v>1.3310174604625651E-2</v>
      </c>
      <c r="H21" s="15">
        <v>13</v>
      </c>
      <c r="I21" s="14">
        <f>H21/J21</f>
        <v>2.376816893683152E-4</v>
      </c>
      <c r="J21" s="41">
        <f>B21+D21+F21+H21</f>
        <v>54695</v>
      </c>
      <c r="L21" s="5"/>
      <c r="M21" s="1"/>
    </row>
    <row r="22" spans="1:13" x14ac:dyDescent="0.25">
      <c r="A22" s="13" t="s">
        <v>5</v>
      </c>
      <c r="B22" s="12">
        <v>14699</v>
      </c>
      <c r="C22" s="10">
        <f t="shared" ref="C22:C26" si="10">B22/J22</f>
        <v>0.88128784699322504</v>
      </c>
      <c r="D22" s="12">
        <v>1314</v>
      </c>
      <c r="E22" s="10">
        <f t="shared" ref="E22:E27" si="11">D22/J22</f>
        <v>7.8781701540859769E-2</v>
      </c>
      <c r="F22" s="11">
        <v>619</v>
      </c>
      <c r="G22" s="10">
        <f t="shared" ref="G22:G27" si="12">F22/J22</f>
        <v>3.7112536722825107E-2</v>
      </c>
      <c r="H22" s="11">
        <v>47</v>
      </c>
      <c r="I22" s="10">
        <f t="shared" ref="I22:I27" si="13">H22/J22</f>
        <v>2.8179147430901132E-3</v>
      </c>
      <c r="J22" s="42">
        <f t="shared" ref="J22:J26" si="14">B22+D22+F22+H22</f>
        <v>16679</v>
      </c>
      <c r="K22" s="45"/>
      <c r="L22" s="5"/>
      <c r="M22" s="1"/>
    </row>
    <row r="23" spans="1:13" x14ac:dyDescent="0.25">
      <c r="A23" s="13" t="s">
        <v>4</v>
      </c>
      <c r="B23" s="12">
        <v>119447</v>
      </c>
      <c r="C23" s="10">
        <f t="shared" si="10"/>
        <v>0.94352902145407436</v>
      </c>
      <c r="D23" s="12">
        <v>5677</v>
      </c>
      <c r="E23" s="10">
        <f t="shared" si="11"/>
        <v>4.4843438971215517E-2</v>
      </c>
      <c r="F23" s="11">
        <v>1419</v>
      </c>
      <c r="G23" s="10">
        <f t="shared" si="12"/>
        <v>1.1208884956870675E-2</v>
      </c>
      <c r="H23" s="11">
        <v>53</v>
      </c>
      <c r="I23" s="10">
        <f t="shared" si="13"/>
        <v>4.1865461783942618E-4</v>
      </c>
      <c r="J23" s="42">
        <f>B23+D23+F23+H23</f>
        <v>126596</v>
      </c>
      <c r="K23" s="45"/>
      <c r="L23" s="5"/>
      <c r="M23" s="1"/>
    </row>
    <row r="24" spans="1:13" x14ac:dyDescent="0.25">
      <c r="A24" s="13" t="s">
        <v>3</v>
      </c>
      <c r="B24" s="12">
        <v>18798</v>
      </c>
      <c r="C24" s="10">
        <f t="shared" si="10"/>
        <v>0.89535603715170275</v>
      </c>
      <c r="D24" s="12">
        <v>1472</v>
      </c>
      <c r="E24" s="10">
        <f>D24/J24</f>
        <v>7.0111931412241008E-2</v>
      </c>
      <c r="F24" s="11">
        <v>650</v>
      </c>
      <c r="G24" s="10">
        <f t="shared" si="12"/>
        <v>3.0959752321981424E-2</v>
      </c>
      <c r="H24" s="11">
        <v>75</v>
      </c>
      <c r="I24" s="10">
        <f>H24/J24</f>
        <v>3.5722791140747798E-3</v>
      </c>
      <c r="J24" s="42">
        <f t="shared" si="14"/>
        <v>20995</v>
      </c>
      <c r="K24" s="45"/>
      <c r="L24" s="5"/>
      <c r="M24" s="1"/>
    </row>
    <row r="25" spans="1:13" x14ac:dyDescent="0.25">
      <c r="A25" s="13" t="s">
        <v>2</v>
      </c>
      <c r="B25" s="12">
        <v>12801</v>
      </c>
      <c r="C25" s="10">
        <f t="shared" si="10"/>
        <v>0.89882039039460748</v>
      </c>
      <c r="D25" s="12">
        <v>1193</v>
      </c>
      <c r="E25" s="10">
        <f t="shared" si="11"/>
        <v>8.3766324954360344E-2</v>
      </c>
      <c r="F25" s="11">
        <v>242</v>
      </c>
      <c r="G25" s="10">
        <f t="shared" si="12"/>
        <v>1.6991995506249122E-2</v>
      </c>
      <c r="H25" s="11">
        <v>6</v>
      </c>
      <c r="I25" s="10">
        <f t="shared" si="13"/>
        <v>4.2128914478303608E-4</v>
      </c>
      <c r="J25" s="42">
        <f t="shared" si="14"/>
        <v>14242</v>
      </c>
      <c r="K25" s="45"/>
      <c r="L25" s="5"/>
      <c r="M25" s="1"/>
    </row>
    <row r="26" spans="1:13" x14ac:dyDescent="0.25">
      <c r="A26" s="9" t="s">
        <v>1</v>
      </c>
      <c r="B26" s="8">
        <v>8720</v>
      </c>
      <c r="C26" s="6">
        <f t="shared" si="10"/>
        <v>0.93532124852515286</v>
      </c>
      <c r="D26" s="8">
        <v>387</v>
      </c>
      <c r="E26" s="6">
        <f t="shared" si="11"/>
        <v>4.151024348385713E-2</v>
      </c>
      <c r="F26" s="7">
        <v>202</v>
      </c>
      <c r="G26" s="6">
        <f t="shared" si="12"/>
        <v>2.1666845436018448E-2</v>
      </c>
      <c r="H26" s="7">
        <v>14</v>
      </c>
      <c r="I26" s="6">
        <f t="shared" si="13"/>
        <v>1.5016625549715756E-3</v>
      </c>
      <c r="J26" s="43">
        <f t="shared" si="14"/>
        <v>9323</v>
      </c>
      <c r="K26" s="45"/>
      <c r="L26" s="5"/>
      <c r="M26" s="1"/>
    </row>
    <row r="27" spans="1:13" ht="15.75" thickBot="1" x14ac:dyDescent="0.3">
      <c r="A27" s="4" t="s">
        <v>0</v>
      </c>
      <c r="B27" s="3">
        <v>224723</v>
      </c>
      <c r="C27" s="2">
        <f>B27/J27</f>
        <v>0.92657815527975917</v>
      </c>
      <c r="D27" s="3">
        <v>13739</v>
      </c>
      <c r="E27" s="2">
        <f t="shared" si="11"/>
        <v>5.6648662021193258E-2</v>
      </c>
      <c r="F27" s="3">
        <v>3860</v>
      </c>
      <c r="G27" s="2">
        <f t="shared" si="12"/>
        <v>1.5915556838329278E-2</v>
      </c>
      <c r="H27" s="3">
        <v>208</v>
      </c>
      <c r="I27" s="2">
        <f t="shared" si="13"/>
        <v>8.5762586071826163E-4</v>
      </c>
      <c r="J27" s="44">
        <f>SUM(J21:J26)</f>
        <v>242530</v>
      </c>
      <c r="K27" s="1"/>
      <c r="L27" s="1"/>
      <c r="M27" s="1"/>
    </row>
    <row r="28" spans="1:13" ht="30" customHeight="1" x14ac:dyDescent="0.25">
      <c r="A28" s="46" t="s">
        <v>17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3" x14ac:dyDescent="0.25">
      <c r="A29" s="40" t="s">
        <v>19</v>
      </c>
      <c r="B29" s="40"/>
      <c r="C29" s="40"/>
      <c r="D29" s="40"/>
      <c r="E29" s="40"/>
      <c r="F29" s="40"/>
      <c r="G29" s="40"/>
      <c r="H29" s="40"/>
      <c r="I29" s="40"/>
      <c r="J29" s="40"/>
    </row>
  </sheetData>
  <mergeCells count="8">
    <mergeCell ref="A28:J28"/>
    <mergeCell ref="A12:J12"/>
    <mergeCell ref="A20:J20"/>
    <mergeCell ref="B2:C2"/>
    <mergeCell ref="D2:E2"/>
    <mergeCell ref="F2:G2"/>
    <mergeCell ref="H2:I2"/>
    <mergeCell ref="A4:J4"/>
  </mergeCells>
  <pageMargins left="0.7" right="0.7" top="0.75" bottom="0.75" header="0.3" footer="0.3"/>
  <pageSetup scale="92" orientation="portrait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3</vt:lpstr>
      <vt:lpstr>'Report 3'!Print_Area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FRS User</cp:lastModifiedBy>
  <dcterms:created xsi:type="dcterms:W3CDTF">2011-08-11T17:32:09Z</dcterms:created>
  <dcterms:modified xsi:type="dcterms:W3CDTF">2013-01-25T20:09:55Z</dcterms:modified>
</cp:coreProperties>
</file>