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 activeTab="1"/>
  </bookViews>
  <sheets>
    <sheet name="Report 6_NE_2015" sheetId="2" r:id="rId1"/>
    <sheet name="Report6_states_2015" sheetId="1" r:id="rId2"/>
  </sheets>
  <calcPr calcId="145621"/>
</workbook>
</file>

<file path=xl/calcChain.xml><?xml version="1.0" encoding="utf-8"?>
<calcChain xmlns="http://schemas.openxmlformats.org/spreadsheetml/2006/main">
  <c r="T32" i="1" l="1"/>
  <c r="T31" i="1"/>
  <c r="T30" i="1"/>
  <c r="T33" i="1" s="1"/>
  <c r="P32" i="1"/>
  <c r="P33" i="1" s="1"/>
  <c r="P31" i="1"/>
  <c r="P30" i="1"/>
  <c r="L32" i="1"/>
  <c r="L31" i="1"/>
  <c r="L30" i="1"/>
  <c r="L33" i="1" s="1"/>
  <c r="H32" i="1"/>
  <c r="H33" i="1" s="1"/>
  <c r="H31" i="1"/>
  <c r="H30" i="1"/>
  <c r="D31" i="1"/>
  <c r="D32" i="1"/>
  <c r="D30" i="1"/>
  <c r="D33" i="1" s="1"/>
  <c r="T27" i="1"/>
  <c r="T26" i="1"/>
  <c r="T25" i="1"/>
  <c r="T28" i="1" s="1"/>
  <c r="P27" i="1"/>
  <c r="P26" i="1"/>
  <c r="P25" i="1"/>
  <c r="L27" i="1"/>
  <c r="L26" i="1"/>
  <c r="L25" i="1"/>
  <c r="L28" i="1" s="1"/>
  <c r="H27" i="1"/>
  <c r="H28" i="1" s="1"/>
  <c r="H26" i="1"/>
  <c r="H25" i="1"/>
  <c r="D26" i="1"/>
  <c r="D27" i="1"/>
  <c r="D25" i="1"/>
  <c r="T22" i="1"/>
  <c r="T21" i="1"/>
  <c r="T20" i="1"/>
  <c r="T23" i="1" s="1"/>
  <c r="P22" i="1"/>
  <c r="P23" i="1" s="1"/>
  <c r="P21" i="1"/>
  <c r="P20" i="1"/>
  <c r="L22" i="1"/>
  <c r="L21" i="1"/>
  <c r="L20" i="1"/>
  <c r="H22" i="1"/>
  <c r="H23" i="1" s="1"/>
  <c r="H21" i="1"/>
  <c r="H20" i="1"/>
  <c r="D21" i="1"/>
  <c r="D22" i="1"/>
  <c r="D23" i="1" s="1"/>
  <c r="D20" i="1"/>
  <c r="T17" i="1"/>
  <c r="T18" i="1" s="1"/>
  <c r="T16" i="1"/>
  <c r="T15" i="1"/>
  <c r="P17" i="1"/>
  <c r="P18" i="1" s="1"/>
  <c r="P16" i="1"/>
  <c r="P15" i="1"/>
  <c r="L17" i="1"/>
  <c r="L16" i="1"/>
  <c r="L15" i="1"/>
  <c r="L18" i="1" s="1"/>
  <c r="H17" i="1"/>
  <c r="H16" i="1"/>
  <c r="H15" i="1"/>
  <c r="H18" i="1" s="1"/>
  <c r="D16" i="1"/>
  <c r="D18" i="1" s="1"/>
  <c r="D17" i="1"/>
  <c r="D15" i="1"/>
  <c r="D28" i="1"/>
  <c r="P28" i="1"/>
  <c r="L23" i="1"/>
  <c r="T13" i="1"/>
  <c r="P13" i="1"/>
  <c r="L13" i="1"/>
  <c r="H13" i="1"/>
  <c r="D13" i="1"/>
  <c r="T12" i="1"/>
  <c r="T11" i="1"/>
  <c r="T10" i="1"/>
  <c r="P12" i="1"/>
  <c r="P11" i="1"/>
  <c r="P10" i="1"/>
  <c r="L12" i="1"/>
  <c r="L11" i="1"/>
  <c r="L10" i="1"/>
  <c r="H12" i="1"/>
  <c r="H11" i="1"/>
  <c r="H10" i="1"/>
  <c r="D11" i="1"/>
  <c r="D12" i="1"/>
  <c r="D10" i="1"/>
  <c r="T8" i="1"/>
  <c r="P8" i="1"/>
  <c r="L8" i="1"/>
  <c r="H8" i="1"/>
  <c r="D8" i="1"/>
  <c r="T7" i="1"/>
  <c r="T6" i="1"/>
  <c r="T5" i="1"/>
  <c r="P7" i="1"/>
  <c r="P6" i="1"/>
  <c r="P5" i="1"/>
  <c r="L7" i="1"/>
  <c r="L6" i="1"/>
  <c r="L5" i="1"/>
  <c r="H7" i="1"/>
  <c r="H6" i="1"/>
  <c r="H5" i="1"/>
  <c r="D6" i="1"/>
  <c r="D7" i="1"/>
  <c r="D5" i="1"/>
  <c r="T23" i="2"/>
  <c r="T22" i="2"/>
  <c r="T21" i="2"/>
  <c r="T20" i="2"/>
  <c r="T24" i="2" s="1"/>
  <c r="P23" i="2"/>
  <c r="P22" i="2"/>
  <c r="P21" i="2"/>
  <c r="P24" i="2" s="1"/>
  <c r="P20" i="2"/>
  <c r="L23" i="2"/>
  <c r="L22" i="2"/>
  <c r="L21" i="2"/>
  <c r="L20" i="2"/>
  <c r="L24" i="2" s="1"/>
  <c r="H23" i="2"/>
  <c r="H22" i="2"/>
  <c r="H21" i="2"/>
  <c r="H20" i="2"/>
  <c r="H24" i="2" s="1"/>
  <c r="D21" i="2"/>
  <c r="D22" i="2"/>
  <c r="D23" i="2"/>
  <c r="D20" i="2"/>
  <c r="T15" i="2"/>
  <c r="T16" i="2" s="1"/>
  <c r="T14" i="2"/>
  <c r="T13" i="2"/>
  <c r="T12" i="2"/>
  <c r="P15" i="2"/>
  <c r="P14" i="2"/>
  <c r="P13" i="2"/>
  <c r="P12" i="2"/>
  <c r="P16" i="2" s="1"/>
  <c r="L15" i="2"/>
  <c r="L14" i="2"/>
  <c r="L13" i="2"/>
  <c r="L16" i="2" s="1"/>
  <c r="L12" i="2"/>
  <c r="H15" i="2"/>
  <c r="H14" i="2"/>
  <c r="H13" i="2"/>
  <c r="H12" i="2"/>
  <c r="D13" i="2"/>
  <c r="D14" i="2"/>
  <c r="D15" i="2"/>
  <c r="D12" i="2"/>
  <c r="T7" i="2"/>
  <c r="T6" i="2"/>
  <c r="T5" i="2"/>
  <c r="T8" i="2" s="1"/>
  <c r="T4" i="2"/>
  <c r="P7" i="2"/>
  <c r="P8" i="2" s="1"/>
  <c r="P6" i="2"/>
  <c r="P5" i="2"/>
  <c r="P4" i="2"/>
  <c r="L7" i="2"/>
  <c r="L6" i="2"/>
  <c r="L5" i="2"/>
  <c r="L4" i="2"/>
  <c r="H16" i="2"/>
  <c r="H8" i="2"/>
  <c r="H7" i="2"/>
  <c r="H6" i="2"/>
  <c r="H5" i="2"/>
  <c r="H4" i="2"/>
  <c r="D5" i="2"/>
  <c r="D6" i="2"/>
  <c r="D8" i="2" s="1"/>
  <c r="D7" i="2"/>
  <c r="D4" i="2"/>
  <c r="L8" i="2"/>
  <c r="D24" i="2" l="1"/>
  <c r="D16" i="2"/>
</calcChain>
</file>

<file path=xl/sharedStrings.xml><?xml version="1.0" encoding="utf-8"?>
<sst xmlns="http://schemas.openxmlformats.org/spreadsheetml/2006/main" count="161" uniqueCount="31">
  <si>
    <t>Connecticut</t>
  </si>
  <si>
    <t>White*</t>
  </si>
  <si>
    <t>Black*</t>
  </si>
  <si>
    <t>Asian*</t>
  </si>
  <si>
    <t>Latino</t>
  </si>
  <si>
    <t>Total**</t>
  </si>
  <si>
    <t xml:space="preserve"> Loans Type</t>
  </si>
  <si>
    <t># of Apps.</t>
  </si>
  <si>
    <t># Orig.</t>
  </si>
  <si>
    <t>% of originations</t>
  </si>
  <si>
    <t>Denial Rate</t>
  </si>
  <si>
    <t>Conventional</t>
  </si>
  <si>
    <t>FHA</t>
  </si>
  <si>
    <t>VA + FSA</t>
  </si>
  <si>
    <t>Total</t>
  </si>
  <si>
    <t>Maine</t>
  </si>
  <si>
    <t>Massachusetts</t>
  </si>
  <si>
    <t>New Hampshire</t>
  </si>
  <si>
    <t>Rhode Island</t>
  </si>
  <si>
    <t>Vermont</t>
  </si>
  <si>
    <t>*These data refer to Non-Latino white, non-Latino Black and non-Latino Asian</t>
  </si>
  <si>
    <t>** Total includes loans for which  race/ehtinicy information was not provided by applicant and data for “American Indian or Alaska Native” and “Native Hawaiian or Other Pacific Islander”</t>
  </si>
  <si>
    <t>FSA</t>
  </si>
  <si>
    <t>VA</t>
  </si>
  <si>
    <t xml:space="preserve">NOTE: Tables include only first-lien loans for owner-occupied homes. The data does not include junior-lien loans, all loans for multi-family properties, and all loans for non-owner-occupied homes. </t>
  </si>
  <si>
    <t>* These data refer to Non-Latino white, non-Latino Black and non-Latino Asian</t>
  </si>
  <si>
    <t>Home Purchase</t>
  </si>
  <si>
    <t>Refinance</t>
  </si>
  <si>
    <t>Source: 2015 HMDA. Data compiled by the Federal Reserve Bank of Boston</t>
  </si>
  <si>
    <t>2015 New England Home Mortgage Loans by Type of Loan and Race/Ethnicity</t>
  </si>
  <si>
    <t>2015 Home Mortgage Loans by Type of Loan and Race/Ethnicity: Applications, Originations and Denial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</si>
</sst>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3" fillId="3" borderId="4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0" fillId="0" borderId="8" xfId="0" applyBorder="1" applyAlignment="1"/>
    <xf numFmtId="3" fontId="4" fillId="0" borderId="9" xfId="0" applyNumberFormat="1" applyFont="1" applyBorder="1"/>
    <xf numFmtId="3" fontId="4" fillId="0" borderId="0" xfId="0" applyNumberFormat="1" applyFont="1" applyBorder="1"/>
    <xf numFmtId="164" fontId="0" fillId="0" borderId="0" xfId="1" applyNumberFormat="1" applyFont="1" applyBorder="1" applyAlignment="1"/>
    <xf numFmtId="164" fontId="0" fillId="0" borderId="10" xfId="1" applyNumberFormat="1" applyFont="1" applyBorder="1" applyAlignment="1"/>
    <xf numFmtId="0" fontId="3" fillId="5" borderId="11" xfId="0" applyFont="1" applyFill="1" applyBorder="1" applyAlignment="1">
      <alignment horizontal="left"/>
    </xf>
    <xf numFmtId="3" fontId="5" fillId="5" borderId="12" xfId="0" applyNumberFormat="1" applyFont="1" applyFill="1" applyBorder="1"/>
    <xf numFmtId="3" fontId="5" fillId="5" borderId="13" xfId="0" applyNumberFormat="1" applyFont="1" applyFill="1" applyBorder="1"/>
    <xf numFmtId="164" fontId="2" fillId="5" borderId="13" xfId="1" applyNumberFormat="1" applyFont="1" applyFill="1" applyBorder="1" applyAlignment="1"/>
    <xf numFmtId="164" fontId="2" fillId="5" borderId="14" xfId="1" applyNumberFormat="1" applyFont="1" applyFill="1" applyBorder="1" applyAlignment="1"/>
    <xf numFmtId="0" fontId="3" fillId="6" borderId="11" xfId="0" applyFont="1" applyFill="1" applyBorder="1" applyAlignment="1">
      <alignment horizontal="left"/>
    </xf>
    <xf numFmtId="3" fontId="5" fillId="6" borderId="12" xfId="0" applyNumberFormat="1" applyFont="1" applyFill="1" applyBorder="1"/>
    <xf numFmtId="3" fontId="5" fillId="6" borderId="13" xfId="0" applyNumberFormat="1" applyFont="1" applyFill="1" applyBorder="1"/>
    <xf numFmtId="164" fontId="2" fillId="6" borderId="14" xfId="1" applyNumberFormat="1" applyFont="1" applyFill="1" applyBorder="1" applyAlignment="1"/>
    <xf numFmtId="0" fontId="0" fillId="0" borderId="4" xfId="0" applyBorder="1" applyAlignment="1"/>
    <xf numFmtId="164" fontId="2" fillId="6" borderId="13" xfId="1" applyNumberFormat="1" applyFont="1" applyFill="1" applyBorder="1" applyAlignment="1"/>
    <xf numFmtId="0" fontId="8" fillId="0" borderId="0" xfId="0" applyFont="1" applyBorder="1"/>
    <xf numFmtId="0" fontId="7" fillId="0" borderId="0" xfId="0" applyFont="1" applyBorder="1"/>
    <xf numFmtId="3" fontId="7" fillId="0" borderId="0" xfId="0" applyNumberFormat="1" applyFont="1" applyBorder="1"/>
    <xf numFmtId="0" fontId="3" fillId="3" borderId="4" xfId="0" applyFont="1" applyFill="1" applyBorder="1" applyAlignment="1">
      <alignment horizontal="left"/>
    </xf>
    <xf numFmtId="164" fontId="2" fillId="5" borderId="0" xfId="1" applyNumberFormat="1" applyFont="1" applyFill="1" applyBorder="1" applyAlignment="1"/>
    <xf numFmtId="3" fontId="5" fillId="5" borderId="0" xfId="0" applyNumberFormat="1" applyFont="1" applyFill="1" applyBorder="1"/>
    <xf numFmtId="0" fontId="3" fillId="4" borderId="15" xfId="0" applyFont="1" applyFill="1" applyBorder="1" applyAlignment="1"/>
    <xf numFmtId="0" fontId="3" fillId="0" borderId="0" xfId="0" applyFont="1" applyFill="1" applyBorder="1" applyAlignment="1"/>
    <xf numFmtId="164" fontId="2" fillId="5" borderId="10" xfId="1" applyNumberFormat="1" applyFont="1" applyFill="1" applyBorder="1" applyAlignment="1"/>
    <xf numFmtId="0" fontId="0" fillId="0" borderId="0" xfId="0" applyAlignment="1">
      <alignment horizontal="left" vertical="top"/>
    </xf>
    <xf numFmtId="3" fontId="0" fillId="0" borderId="0" xfId="0" applyNumberFormat="1"/>
    <xf numFmtId="0" fontId="3" fillId="5" borderId="12" xfId="0" applyFont="1" applyFill="1" applyBorder="1" applyAlignment="1">
      <alignment horizontal="left"/>
    </xf>
    <xf numFmtId="0" fontId="0" fillId="0" borderId="0" xfId="0" applyFill="1"/>
    <xf numFmtId="0" fontId="3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top"/>
    </xf>
    <xf numFmtId="164" fontId="0" fillId="0" borderId="0" xfId="0" applyNumberFormat="1"/>
    <xf numFmtId="3" fontId="0" fillId="0" borderId="0" xfId="0" applyNumberFormat="1" applyFill="1"/>
    <xf numFmtId="10" fontId="0" fillId="0" borderId="0" xfId="0" applyNumberFormat="1"/>
    <xf numFmtId="1" fontId="0" fillId="0" borderId="0" xfId="0" applyNumberFormat="1"/>
    <xf numFmtId="3" fontId="0" fillId="0" borderId="0" xfId="0" applyNumberFormat="1" applyFill="1" applyAlignment="1">
      <alignment horizontal="left" vertical="top"/>
    </xf>
    <xf numFmtId="3" fontId="5" fillId="6" borderId="12" xfId="0" applyNumberFormat="1" applyFont="1" applyFill="1" applyBorder="1" applyAlignment="1">
      <alignment horizontal="center"/>
    </xf>
    <xf numFmtId="10" fontId="0" fillId="0" borderId="0" xfId="0" applyNumberFormat="1" applyFill="1"/>
    <xf numFmtId="0" fontId="6" fillId="0" borderId="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zoomScaleNormal="100" workbookViewId="0">
      <pane xSplit="40140" topLeftCell="AP1"/>
      <selection activeCell="Q29" sqref="Q29"/>
      <selection pane="topRight" activeCell="AP1" sqref="AP1"/>
    </sheetView>
  </sheetViews>
  <sheetFormatPr defaultRowHeight="15" x14ac:dyDescent="0.25"/>
  <cols>
    <col min="1" max="1" width="14.42578125" customWidth="1"/>
    <col min="21" max="21" width="11.140625" bestFit="1" customWidth="1"/>
    <col min="23" max="27" width="9.140625" style="41"/>
  </cols>
  <sheetData>
    <row r="1" spans="1:23" ht="15.75" thickBot="1" x14ac:dyDescent="0.3">
      <c r="A1" s="36" t="s">
        <v>29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</row>
    <row r="2" spans="1:23" x14ac:dyDescent="0.25">
      <c r="A2" s="32"/>
      <c r="B2" s="54" t="s">
        <v>1</v>
      </c>
      <c r="C2" s="55"/>
      <c r="D2" s="55"/>
      <c r="E2" s="56"/>
      <c r="F2" s="54" t="s">
        <v>2</v>
      </c>
      <c r="G2" s="55"/>
      <c r="H2" s="55"/>
      <c r="I2" s="56"/>
      <c r="J2" s="54" t="s">
        <v>3</v>
      </c>
      <c r="K2" s="55"/>
      <c r="L2" s="55"/>
      <c r="M2" s="56"/>
      <c r="N2" s="54" t="s">
        <v>4</v>
      </c>
      <c r="O2" s="55"/>
      <c r="P2" s="55"/>
      <c r="Q2" s="56"/>
      <c r="R2" s="54" t="s">
        <v>5</v>
      </c>
      <c r="S2" s="55"/>
      <c r="T2" s="55"/>
      <c r="U2" s="56"/>
    </row>
    <row r="3" spans="1:23" ht="45" x14ac:dyDescent="0.25">
      <c r="A3" s="9" t="s">
        <v>6</v>
      </c>
      <c r="B3" s="10" t="s">
        <v>7</v>
      </c>
      <c r="C3" s="11" t="s">
        <v>8</v>
      </c>
      <c r="D3" s="11" t="s">
        <v>9</v>
      </c>
      <c r="E3" s="12" t="s">
        <v>10</v>
      </c>
      <c r="F3" s="10" t="s">
        <v>7</v>
      </c>
      <c r="G3" s="11" t="s">
        <v>8</v>
      </c>
      <c r="H3" s="11" t="s">
        <v>9</v>
      </c>
      <c r="I3" s="12" t="s">
        <v>10</v>
      </c>
      <c r="J3" s="10" t="s">
        <v>7</v>
      </c>
      <c r="K3" s="11" t="s">
        <v>8</v>
      </c>
      <c r="L3" s="11" t="s">
        <v>9</v>
      </c>
      <c r="M3" s="12" t="s">
        <v>10</v>
      </c>
      <c r="N3" s="10" t="s">
        <v>7</v>
      </c>
      <c r="O3" s="11" t="s">
        <v>8</v>
      </c>
      <c r="P3" s="11" t="s">
        <v>9</v>
      </c>
      <c r="Q3" s="12" t="s">
        <v>10</v>
      </c>
      <c r="R3" s="10" t="s">
        <v>7</v>
      </c>
      <c r="S3" s="11" t="s">
        <v>8</v>
      </c>
      <c r="T3" s="11" t="s">
        <v>9</v>
      </c>
      <c r="U3" s="12" t="s">
        <v>10</v>
      </c>
      <c r="W3" s="42"/>
    </row>
    <row r="4" spans="1:23" x14ac:dyDescent="0.25">
      <c r="A4" s="13" t="s">
        <v>11</v>
      </c>
      <c r="B4" s="39">
        <v>261837</v>
      </c>
      <c r="C4" s="39">
        <v>178815</v>
      </c>
      <c r="D4" s="16">
        <f>C4/C$8</f>
        <v>0.79785738826248553</v>
      </c>
      <c r="E4" s="17">
        <v>0.14038504871351259</v>
      </c>
      <c r="F4" s="39">
        <v>7954</v>
      </c>
      <c r="G4" s="39">
        <v>4036</v>
      </c>
      <c r="H4" s="16">
        <f>G4/G$8</f>
        <v>0.51473026399693922</v>
      </c>
      <c r="I4" s="17">
        <v>0.27747045511692231</v>
      </c>
      <c r="J4" s="39">
        <v>15694</v>
      </c>
      <c r="K4" s="39">
        <v>10917</v>
      </c>
      <c r="L4" s="16">
        <f>K4/K$8</f>
        <v>0.91570206341217919</v>
      </c>
      <c r="M4" s="17">
        <v>0.11966356569389576</v>
      </c>
      <c r="N4" s="39">
        <v>11556</v>
      </c>
      <c r="O4" s="39">
        <v>6465</v>
      </c>
      <c r="P4" s="16">
        <f>O4/O$8</f>
        <v>0.52263540824575583</v>
      </c>
      <c r="Q4" s="17">
        <v>0.2217030114226376</v>
      </c>
      <c r="R4" s="15">
        <v>336331</v>
      </c>
      <c r="S4" s="15">
        <v>222945</v>
      </c>
      <c r="T4" s="16">
        <f>S4/S$8</f>
        <v>0.78365448831961304</v>
      </c>
      <c r="U4" s="17">
        <v>0.15083652711168463</v>
      </c>
    </row>
    <row r="5" spans="1:23" x14ac:dyDescent="0.25">
      <c r="A5" s="13" t="s">
        <v>12</v>
      </c>
      <c r="B5" s="39">
        <v>47759</v>
      </c>
      <c r="C5" s="39">
        <v>29917</v>
      </c>
      <c r="D5" s="16">
        <f t="shared" ref="D5:D7" si="0">C5/C$8</f>
        <v>0.13348712068142371</v>
      </c>
      <c r="E5" s="17">
        <v>0.17240729496011223</v>
      </c>
      <c r="F5" s="39">
        <v>5927</v>
      </c>
      <c r="G5" s="39">
        <v>3277</v>
      </c>
      <c r="H5" s="16">
        <f t="shared" ref="H5:H7" si="1">G5/G$8</f>
        <v>0.41793138630276749</v>
      </c>
      <c r="I5" s="17">
        <v>0.21359878522017883</v>
      </c>
      <c r="J5" s="39">
        <v>1475</v>
      </c>
      <c r="K5" s="39">
        <v>862</v>
      </c>
      <c r="L5" s="16">
        <f t="shared" ref="L5:L7" si="2">K5/K$8</f>
        <v>7.2303304814628419E-2</v>
      </c>
      <c r="M5" s="17">
        <v>0.20203389830508475</v>
      </c>
      <c r="N5" s="39">
        <v>8529</v>
      </c>
      <c r="O5" s="39">
        <v>5253</v>
      </c>
      <c r="P5" s="16">
        <f t="shared" ref="P5:P7" si="3">O5/O$8</f>
        <v>0.42465642683912691</v>
      </c>
      <c r="Q5" s="17">
        <v>0.17434634775471919</v>
      </c>
      <c r="R5" s="15">
        <v>71430</v>
      </c>
      <c r="S5" s="15">
        <v>43008</v>
      </c>
      <c r="T5" s="16">
        <f t="shared" ref="T5:T7" si="4">S5/S$8</f>
        <v>0.15117366271344915</v>
      </c>
      <c r="U5" s="17">
        <v>0.18873022539549208</v>
      </c>
    </row>
    <row r="6" spans="1:23" x14ac:dyDescent="0.25">
      <c r="A6" s="13" t="s">
        <v>23</v>
      </c>
      <c r="B6" s="39">
        <v>19586</v>
      </c>
      <c r="C6" s="39">
        <v>11464</v>
      </c>
      <c r="D6" s="16">
        <f t="shared" si="0"/>
        <v>5.1151397248783009E-2</v>
      </c>
      <c r="E6" s="17">
        <v>0.16736444399060554</v>
      </c>
      <c r="F6">
        <v>959</v>
      </c>
      <c r="G6">
        <v>481</v>
      </c>
      <c r="H6" s="16">
        <f t="shared" si="1"/>
        <v>6.1344216298941462E-2</v>
      </c>
      <c r="I6" s="17">
        <v>0.24400417101147029</v>
      </c>
      <c r="J6">
        <v>191</v>
      </c>
      <c r="K6">
        <v>114</v>
      </c>
      <c r="L6" s="16">
        <f t="shared" si="2"/>
        <v>9.5621540010065419E-3</v>
      </c>
      <c r="M6" s="17">
        <v>0.16753926701570682</v>
      </c>
      <c r="N6">
        <v>989</v>
      </c>
      <c r="O6">
        <v>569</v>
      </c>
      <c r="P6" s="16">
        <f t="shared" si="3"/>
        <v>4.5998383185125301E-2</v>
      </c>
      <c r="Q6" s="17">
        <v>0.19514661274014156</v>
      </c>
      <c r="R6" s="15">
        <v>24847</v>
      </c>
      <c r="S6" s="15">
        <v>14258</v>
      </c>
      <c r="T6" s="16">
        <f t="shared" si="4"/>
        <v>5.0117049920209211E-2</v>
      </c>
      <c r="U6" s="17">
        <v>0.17917656055056949</v>
      </c>
    </row>
    <row r="7" spans="1:23" x14ac:dyDescent="0.25">
      <c r="A7" s="13" t="s">
        <v>22</v>
      </c>
      <c r="B7" s="39">
        <v>5678</v>
      </c>
      <c r="C7" s="39">
        <v>3923</v>
      </c>
      <c r="D7" s="16">
        <f t="shared" si="0"/>
        <v>1.7504093807307726E-2</v>
      </c>
      <c r="E7" s="17">
        <v>0.15304684748150757</v>
      </c>
      <c r="F7">
        <v>68</v>
      </c>
      <c r="G7">
        <v>47</v>
      </c>
      <c r="H7" s="16">
        <f t="shared" si="1"/>
        <v>5.994133401351868E-3</v>
      </c>
      <c r="I7" s="17">
        <v>0.17647058823529413</v>
      </c>
      <c r="J7">
        <v>46</v>
      </c>
      <c r="K7">
        <v>29</v>
      </c>
      <c r="L7" s="16">
        <f t="shared" si="2"/>
        <v>2.4324777721858749E-3</v>
      </c>
      <c r="M7" s="17">
        <v>0.19565217391304349</v>
      </c>
      <c r="N7">
        <v>133</v>
      </c>
      <c r="O7">
        <v>83</v>
      </c>
      <c r="P7" s="16">
        <f t="shared" si="3"/>
        <v>6.7097817299919156E-3</v>
      </c>
      <c r="Q7" s="17">
        <v>0.21052631578947367</v>
      </c>
      <c r="R7" s="15">
        <v>6263</v>
      </c>
      <c r="S7" s="15">
        <v>4283</v>
      </c>
      <c r="T7" s="16">
        <f t="shared" si="4"/>
        <v>1.5054799046728578E-2</v>
      </c>
      <c r="U7" s="17">
        <v>0.15663420086220661</v>
      </c>
    </row>
    <row r="8" spans="1:23" ht="15.75" thickBot="1" x14ac:dyDescent="0.3">
      <c r="A8" s="40" t="s">
        <v>14</v>
      </c>
      <c r="B8" s="19">
        <v>334860</v>
      </c>
      <c r="C8" s="20">
        <v>224119</v>
      </c>
      <c r="D8" s="21">
        <f>SUM(D4:D7)</f>
        <v>1</v>
      </c>
      <c r="E8" s="21">
        <v>0.14674490831989487</v>
      </c>
      <c r="F8" s="19">
        <v>14908</v>
      </c>
      <c r="G8" s="20">
        <v>7841</v>
      </c>
      <c r="H8" s="21">
        <f>SUM(H4:H7)</f>
        <v>1</v>
      </c>
      <c r="I8" s="21">
        <v>0.24946337536892943</v>
      </c>
      <c r="J8" s="19">
        <v>17406</v>
      </c>
      <c r="K8" s="20">
        <v>11922</v>
      </c>
      <c r="L8" s="21">
        <f>SUM(L4:L7)</f>
        <v>1</v>
      </c>
      <c r="M8" s="21">
        <v>0.12736987245777318</v>
      </c>
      <c r="N8" s="19">
        <v>21207</v>
      </c>
      <c r="O8" s="20">
        <v>12370</v>
      </c>
      <c r="P8" s="21">
        <f>SUM(P4:P7)</f>
        <v>0.99999999999999989</v>
      </c>
      <c r="Q8" s="21">
        <v>0.20134861130758711</v>
      </c>
      <c r="R8" s="19">
        <v>438871</v>
      </c>
      <c r="S8" s="20">
        <v>284494</v>
      </c>
      <c r="T8" s="21">
        <f>SUM(T4:T7)</f>
        <v>0.99999999999999989</v>
      </c>
      <c r="U8" s="22">
        <v>0.15869127830273588</v>
      </c>
    </row>
    <row r="9" spans="1:23" ht="15.75" thickBot="1" x14ac:dyDescent="0.3">
      <c r="A9" s="35" t="s">
        <v>26</v>
      </c>
      <c r="B9" s="34"/>
      <c r="C9" s="34"/>
      <c r="D9" s="33"/>
      <c r="E9" s="33"/>
      <c r="F9" s="34"/>
      <c r="G9" s="34"/>
      <c r="H9" s="33"/>
      <c r="I9" s="33"/>
      <c r="J9" s="34"/>
      <c r="K9" s="34"/>
      <c r="L9" s="33"/>
      <c r="M9" s="33"/>
      <c r="N9" s="34"/>
      <c r="O9" s="34"/>
      <c r="P9" s="33"/>
      <c r="Q9" s="33"/>
      <c r="R9" s="34"/>
      <c r="S9" s="34"/>
      <c r="T9" s="33"/>
      <c r="U9" s="37"/>
    </row>
    <row r="10" spans="1:23" x14ac:dyDescent="0.25">
      <c r="A10" s="32"/>
      <c r="B10" s="54" t="s">
        <v>1</v>
      </c>
      <c r="C10" s="55"/>
      <c r="D10" s="55"/>
      <c r="E10" s="56"/>
      <c r="F10" s="54" t="s">
        <v>2</v>
      </c>
      <c r="G10" s="55"/>
      <c r="H10" s="55"/>
      <c r="I10" s="56"/>
      <c r="J10" s="54" t="s">
        <v>3</v>
      </c>
      <c r="K10" s="55"/>
      <c r="L10" s="55"/>
      <c r="M10" s="56"/>
      <c r="N10" s="54" t="s">
        <v>4</v>
      </c>
      <c r="O10" s="55"/>
      <c r="P10" s="55"/>
      <c r="Q10" s="56"/>
      <c r="R10" s="54" t="s">
        <v>14</v>
      </c>
      <c r="S10" s="55"/>
      <c r="T10" s="55"/>
      <c r="U10" s="56"/>
    </row>
    <row r="11" spans="1:23" ht="45" x14ac:dyDescent="0.25">
      <c r="A11" s="9" t="s">
        <v>6</v>
      </c>
      <c r="B11" s="10" t="s">
        <v>7</v>
      </c>
      <c r="C11" s="11" t="s">
        <v>8</v>
      </c>
      <c r="D11" s="11" t="s">
        <v>9</v>
      </c>
      <c r="E11" s="12" t="s">
        <v>10</v>
      </c>
      <c r="F11" s="10" t="s">
        <v>7</v>
      </c>
      <c r="G11" s="11" t="s">
        <v>8</v>
      </c>
      <c r="H11" s="11" t="s">
        <v>9</v>
      </c>
      <c r="I11" s="12" t="s">
        <v>10</v>
      </c>
      <c r="J11" s="10" t="s">
        <v>7</v>
      </c>
      <c r="K11" s="11" t="s">
        <v>8</v>
      </c>
      <c r="L11" s="11" t="s">
        <v>9</v>
      </c>
      <c r="M11" s="12" t="s">
        <v>10</v>
      </c>
      <c r="N11" s="10" t="s">
        <v>7</v>
      </c>
      <c r="O11" s="11" t="s">
        <v>8</v>
      </c>
      <c r="P11" s="11" t="s">
        <v>9</v>
      </c>
      <c r="Q11" s="12" t="s">
        <v>10</v>
      </c>
      <c r="R11" s="10" t="s">
        <v>7</v>
      </c>
      <c r="S11" s="11" t="s">
        <v>8</v>
      </c>
      <c r="T11" s="11" t="s">
        <v>9</v>
      </c>
      <c r="U11" s="12" t="s">
        <v>10</v>
      </c>
    </row>
    <row r="12" spans="1:23" x14ac:dyDescent="0.25">
      <c r="A12" s="13" t="s">
        <v>11</v>
      </c>
      <c r="B12" s="39">
        <v>98543</v>
      </c>
      <c r="C12" s="39">
        <v>75685</v>
      </c>
      <c r="D12" s="16">
        <f>C12/C$16</f>
        <v>0.72595342234499693</v>
      </c>
      <c r="E12" s="17">
        <v>7.7397684259663299E-2</v>
      </c>
      <c r="F12" s="39">
        <v>2662</v>
      </c>
      <c r="G12" s="39">
        <v>1814</v>
      </c>
      <c r="H12" s="16">
        <f>G12/G$16</f>
        <v>0.41311774083352309</v>
      </c>
      <c r="I12" s="17">
        <v>0.14951164537941397</v>
      </c>
      <c r="J12" s="39">
        <v>8335</v>
      </c>
      <c r="K12" s="39">
        <v>6221</v>
      </c>
      <c r="L12" s="16">
        <f>K12/K$16</f>
        <v>0.90120237577864692</v>
      </c>
      <c r="M12" s="17">
        <v>7.9784043191361731E-2</v>
      </c>
      <c r="N12" s="39">
        <v>4842</v>
      </c>
      <c r="O12" s="39">
        <v>3329</v>
      </c>
      <c r="P12" s="16">
        <f>O12/O$16</f>
        <v>0.429437564499484</v>
      </c>
      <c r="Q12" s="17">
        <v>0.1352746798843453</v>
      </c>
      <c r="R12" s="15">
        <v>127930</v>
      </c>
      <c r="S12" s="47">
        <v>96149</v>
      </c>
      <c r="T12" s="16">
        <f>S12/S$16</f>
        <v>0.71106657397683737</v>
      </c>
      <c r="U12" s="17">
        <v>8.5234112405221607E-2</v>
      </c>
    </row>
    <row r="13" spans="1:23" x14ac:dyDescent="0.25">
      <c r="A13" s="13" t="s">
        <v>12</v>
      </c>
      <c r="B13" s="39">
        <v>25056</v>
      </c>
      <c r="C13" s="39">
        <v>18594</v>
      </c>
      <c r="D13" s="16">
        <f t="shared" ref="D13:D15" si="5">C13/C$16</f>
        <v>0.17834944751381215</v>
      </c>
      <c r="E13" s="17">
        <v>0.11737707535121328</v>
      </c>
      <c r="F13" s="39">
        <v>3476</v>
      </c>
      <c r="G13" s="39">
        <v>2261</v>
      </c>
      <c r="H13" s="16">
        <f t="shared" ref="H13:H15" si="6">G13/G$16</f>
        <v>0.51491687542700981</v>
      </c>
      <c r="I13" s="17">
        <v>0.17894131185270426</v>
      </c>
      <c r="J13" s="39">
        <v>858</v>
      </c>
      <c r="K13" s="39">
        <v>575</v>
      </c>
      <c r="L13" s="16">
        <f t="shared" ref="L13:L15" si="7">K13/K$16</f>
        <v>8.3297117195422279E-2</v>
      </c>
      <c r="M13" s="17">
        <v>0.18414918414918416</v>
      </c>
      <c r="N13" s="39">
        <v>5661</v>
      </c>
      <c r="O13" s="39">
        <v>3952</v>
      </c>
      <c r="P13" s="16">
        <f t="shared" ref="P13:P15" si="8">O13/O$16</f>
        <v>0.50980392156862742</v>
      </c>
      <c r="Q13" s="17">
        <v>0.14820703055997173</v>
      </c>
      <c r="R13" s="15">
        <v>37992</v>
      </c>
      <c r="S13" s="47">
        <v>27288</v>
      </c>
      <c r="T13" s="16">
        <f t="shared" ref="T13:T15" si="9">S13/S$16</f>
        <v>0.20180745167063557</v>
      </c>
      <c r="U13" s="17">
        <v>0.13350178985049485</v>
      </c>
    </row>
    <row r="14" spans="1:23" x14ac:dyDescent="0.25">
      <c r="A14" s="13" t="s">
        <v>23</v>
      </c>
      <c r="B14" s="39">
        <v>8273</v>
      </c>
      <c r="C14" s="39">
        <v>6135</v>
      </c>
      <c r="D14" s="16">
        <f t="shared" si="5"/>
        <v>5.8845534069981581E-2</v>
      </c>
      <c r="E14" s="17">
        <v>0.10032636286715822</v>
      </c>
      <c r="F14" s="39">
        <v>392</v>
      </c>
      <c r="G14" s="39">
        <v>270</v>
      </c>
      <c r="H14" s="16">
        <f t="shared" si="6"/>
        <v>6.1489410157139601E-2</v>
      </c>
      <c r="I14" s="17">
        <v>0.15306122448979592</v>
      </c>
      <c r="J14" s="39">
        <v>108</v>
      </c>
      <c r="K14" s="39">
        <v>78</v>
      </c>
      <c r="L14" s="16">
        <f t="shared" si="7"/>
        <v>1.1299435028248588E-2</v>
      </c>
      <c r="M14" s="17">
        <v>0.10185185185185185</v>
      </c>
      <c r="N14" s="39">
        <v>562</v>
      </c>
      <c r="O14" s="39">
        <v>388</v>
      </c>
      <c r="P14" s="16">
        <f t="shared" si="8"/>
        <v>5.0051599587203302E-2</v>
      </c>
      <c r="Q14" s="17">
        <v>0.11921708185053381</v>
      </c>
      <c r="R14" s="15">
        <v>10363</v>
      </c>
      <c r="S14" s="47">
        <v>7581</v>
      </c>
      <c r="T14" s="16">
        <f t="shared" si="9"/>
        <v>5.6065020929166237E-2</v>
      </c>
      <c r="U14" s="17">
        <v>0.10740133166071601</v>
      </c>
    </row>
    <row r="15" spans="1:23" x14ac:dyDescent="0.25">
      <c r="A15" s="13" t="s">
        <v>22</v>
      </c>
      <c r="B15" s="39">
        <v>5475</v>
      </c>
      <c r="C15" s="39">
        <v>3842</v>
      </c>
      <c r="D15" s="16">
        <f t="shared" si="5"/>
        <v>3.685159607120933E-2</v>
      </c>
      <c r="E15" s="17">
        <v>0.14849315068493152</v>
      </c>
      <c r="F15">
        <v>65</v>
      </c>
      <c r="G15">
        <v>46</v>
      </c>
      <c r="H15" s="16">
        <f t="shared" si="6"/>
        <v>1.0475973582327488E-2</v>
      </c>
      <c r="I15" s="17">
        <v>0.16923076923076924</v>
      </c>
      <c r="J15">
        <v>45</v>
      </c>
      <c r="K15">
        <v>29</v>
      </c>
      <c r="L15" s="16">
        <f t="shared" si="7"/>
        <v>4.2010719976821676E-3</v>
      </c>
      <c r="M15" s="17">
        <v>0.2</v>
      </c>
      <c r="N15">
        <v>132</v>
      </c>
      <c r="O15">
        <v>83</v>
      </c>
      <c r="P15" s="16">
        <f t="shared" si="8"/>
        <v>1.0706914344685242E-2</v>
      </c>
      <c r="Q15" s="17">
        <v>0.20454545454545456</v>
      </c>
      <c r="R15" s="15">
        <v>6045</v>
      </c>
      <c r="S15" s="47">
        <v>4200</v>
      </c>
      <c r="T15" s="16">
        <f t="shared" si="9"/>
        <v>3.1060953423360797E-2</v>
      </c>
      <c r="U15" s="17">
        <v>0.15153019023986766</v>
      </c>
    </row>
    <row r="16" spans="1:23" ht="15.75" thickBot="1" x14ac:dyDescent="0.3">
      <c r="A16" s="40" t="s">
        <v>14</v>
      </c>
      <c r="B16" s="19">
        <v>137347</v>
      </c>
      <c r="C16" s="20">
        <v>104256</v>
      </c>
      <c r="D16" s="21">
        <f>SUM(D12:D15)</f>
        <v>1</v>
      </c>
      <c r="E16" s="22">
        <v>8.890620108193116E-2</v>
      </c>
      <c r="F16" s="19">
        <v>6595</v>
      </c>
      <c r="G16" s="20">
        <v>4391</v>
      </c>
      <c r="H16" s="21">
        <f>SUM(H12:H15)</f>
        <v>0.99999999999999989</v>
      </c>
      <c r="I16" s="22">
        <v>0.16542835481425322</v>
      </c>
      <c r="J16" s="19">
        <v>9346</v>
      </c>
      <c r="K16" s="20">
        <v>6903</v>
      </c>
      <c r="L16" s="21">
        <f>SUM(L12:L15)</f>
        <v>1</v>
      </c>
      <c r="M16" s="22">
        <v>9.0199015621656317E-2</v>
      </c>
      <c r="N16" s="19">
        <v>11197</v>
      </c>
      <c r="O16" s="20">
        <v>7752</v>
      </c>
      <c r="P16" s="21">
        <f>SUM(P12:P15)</f>
        <v>1</v>
      </c>
      <c r="Q16" s="22">
        <v>0.1418237027775297</v>
      </c>
      <c r="R16" s="19">
        <v>182330</v>
      </c>
      <c r="S16" s="20">
        <v>135218</v>
      </c>
      <c r="T16" s="21">
        <f>SUM(T12:T15)</f>
        <v>1</v>
      </c>
      <c r="U16" s="22">
        <v>9.8749520100915922E-2</v>
      </c>
      <c r="V16" s="44"/>
    </row>
    <row r="17" spans="1:27" ht="15.75" thickBot="1" x14ac:dyDescent="0.3">
      <c r="A17" s="35" t="s">
        <v>27</v>
      </c>
      <c r="B17" s="34"/>
      <c r="C17" s="34"/>
      <c r="D17" s="33"/>
      <c r="E17" s="33"/>
      <c r="F17" s="34"/>
      <c r="G17" s="34"/>
      <c r="H17" s="33"/>
      <c r="I17" s="33"/>
      <c r="J17" s="34"/>
      <c r="K17" s="34"/>
      <c r="L17" s="33"/>
      <c r="M17" s="33"/>
      <c r="N17" s="34"/>
      <c r="O17" s="34"/>
      <c r="P17" s="33"/>
      <c r="Q17" s="33"/>
      <c r="R17" s="34"/>
      <c r="S17" s="34"/>
      <c r="T17" s="33"/>
      <c r="U17" s="37"/>
    </row>
    <row r="18" spans="1:27" x14ac:dyDescent="0.25">
      <c r="A18" s="32"/>
      <c r="B18" s="54" t="s">
        <v>1</v>
      </c>
      <c r="C18" s="55"/>
      <c r="D18" s="55"/>
      <c r="E18" s="56"/>
      <c r="F18" s="54" t="s">
        <v>2</v>
      </c>
      <c r="G18" s="55"/>
      <c r="H18" s="55"/>
      <c r="I18" s="56"/>
      <c r="J18" s="54" t="s">
        <v>3</v>
      </c>
      <c r="K18" s="55"/>
      <c r="L18" s="55"/>
      <c r="M18" s="56"/>
      <c r="N18" s="54" t="s">
        <v>4</v>
      </c>
      <c r="O18" s="55"/>
      <c r="P18" s="55"/>
      <c r="Q18" s="56"/>
      <c r="R18" s="54" t="s">
        <v>14</v>
      </c>
      <c r="S18" s="55"/>
      <c r="T18" s="55"/>
      <c r="U18" s="56"/>
    </row>
    <row r="19" spans="1:27" ht="45" x14ac:dyDescent="0.25">
      <c r="A19" s="9" t="s">
        <v>6</v>
      </c>
      <c r="B19" s="10" t="s">
        <v>7</v>
      </c>
      <c r="C19" s="11" t="s">
        <v>8</v>
      </c>
      <c r="D19" s="11" t="s">
        <v>9</v>
      </c>
      <c r="E19" s="12" t="s">
        <v>10</v>
      </c>
      <c r="F19" s="10" t="s">
        <v>7</v>
      </c>
      <c r="G19" s="11" t="s">
        <v>8</v>
      </c>
      <c r="H19" s="11" t="s">
        <v>9</v>
      </c>
      <c r="I19" s="12" t="s">
        <v>10</v>
      </c>
      <c r="J19" s="10" t="s">
        <v>7</v>
      </c>
      <c r="K19" s="11" t="s">
        <v>8</v>
      </c>
      <c r="L19" s="11" t="s">
        <v>9</v>
      </c>
      <c r="M19" s="12" t="s">
        <v>10</v>
      </c>
      <c r="N19" s="10" t="s">
        <v>7</v>
      </c>
      <c r="O19" s="11" t="s">
        <v>8</v>
      </c>
      <c r="P19" s="11" t="s">
        <v>9</v>
      </c>
      <c r="Q19" s="12" t="s">
        <v>10</v>
      </c>
      <c r="R19" s="10" t="s">
        <v>7</v>
      </c>
      <c r="S19" s="11" t="s">
        <v>8</v>
      </c>
      <c r="T19" s="11" t="s">
        <v>9</v>
      </c>
      <c r="U19" s="12" t="s">
        <v>10</v>
      </c>
    </row>
    <row r="20" spans="1:27" x14ac:dyDescent="0.25">
      <c r="A20" s="13" t="s">
        <v>11</v>
      </c>
      <c r="B20" s="39">
        <v>148205</v>
      </c>
      <c r="C20" s="39">
        <v>92517</v>
      </c>
      <c r="D20" s="16">
        <f>C20/C$24</f>
        <v>0.85108320684421135</v>
      </c>
      <c r="E20" s="17">
        <v>0.18099929152187849</v>
      </c>
      <c r="F20" s="39">
        <v>4972</v>
      </c>
      <c r="G20" s="39">
        <v>2062</v>
      </c>
      <c r="H20" s="16">
        <f>G20/G$24</f>
        <v>0.63485221674876846</v>
      </c>
      <c r="I20" s="17">
        <v>0.34352373290426386</v>
      </c>
      <c r="J20" s="39">
        <v>7002</v>
      </c>
      <c r="K20" s="39">
        <v>4466</v>
      </c>
      <c r="L20" s="16">
        <f>K20/K$24</f>
        <v>0.93352842809364545</v>
      </c>
      <c r="M20" s="17">
        <v>0.16438160525564124</v>
      </c>
      <c r="N20" s="39">
        <v>6318</v>
      </c>
      <c r="O20" s="39">
        <v>2925</v>
      </c>
      <c r="P20" s="16">
        <f>O20/O$24</f>
        <v>0.67256840653023686</v>
      </c>
      <c r="Q20" s="17">
        <v>0.28300094966761635</v>
      </c>
      <c r="R20" s="15">
        <v>190469</v>
      </c>
      <c r="S20" s="15">
        <v>114535</v>
      </c>
      <c r="T20" s="16">
        <f>S20/S$24</f>
        <v>0.84026616192739967</v>
      </c>
      <c r="U20" s="17">
        <v>0.19364831022371096</v>
      </c>
    </row>
    <row r="21" spans="1:27" x14ac:dyDescent="0.25">
      <c r="A21" s="13" t="s">
        <v>12</v>
      </c>
      <c r="B21" s="39">
        <v>22096</v>
      </c>
      <c r="C21" s="39">
        <v>11008</v>
      </c>
      <c r="D21" s="16">
        <f t="shared" ref="D21:D23" si="10">C21/C$24</f>
        <v>0.10126489121935514</v>
      </c>
      <c r="E21" s="17">
        <v>0.23275706010137581</v>
      </c>
      <c r="F21" s="39">
        <v>2389</v>
      </c>
      <c r="G21" s="39">
        <v>980</v>
      </c>
      <c r="H21" s="16">
        <f t="shared" ref="H21:H23" si="11">G21/G$24</f>
        <v>0.30172413793103448</v>
      </c>
      <c r="I21" s="17">
        <v>0.26454583507743828</v>
      </c>
      <c r="J21" s="39">
        <v>602</v>
      </c>
      <c r="K21" s="39">
        <v>283</v>
      </c>
      <c r="L21" s="16">
        <f t="shared" ref="L21:L23" si="12">K21/K$24</f>
        <v>5.9155518394648832E-2</v>
      </c>
      <c r="M21" s="17">
        <v>0.22425249169435216</v>
      </c>
      <c r="N21" s="39">
        <v>2786</v>
      </c>
      <c r="O21" s="39">
        <v>1251</v>
      </c>
      <c r="P21" s="16">
        <f t="shared" ref="P21:P23" si="13">O21/O$24</f>
        <v>0.28765233386985511</v>
      </c>
      <c r="Q21" s="17">
        <v>0.22577171572146446</v>
      </c>
      <c r="R21" s="15">
        <v>32587</v>
      </c>
      <c r="S21" s="15">
        <v>15283</v>
      </c>
      <c r="T21" s="16">
        <f t="shared" ref="T21:T23" si="14">S21/S$24</f>
        <v>0.11212107873345659</v>
      </c>
      <c r="U21" s="17">
        <v>0.25144996470985365</v>
      </c>
    </row>
    <row r="22" spans="1:27" x14ac:dyDescent="0.25">
      <c r="A22" s="13" t="s">
        <v>23</v>
      </c>
      <c r="B22" s="39">
        <v>10887</v>
      </c>
      <c r="C22" s="39">
        <v>5099</v>
      </c>
      <c r="D22" s="16">
        <f t="shared" si="10"/>
        <v>4.6906766018122444E-2</v>
      </c>
      <c r="E22" s="17">
        <v>0.21557821254707449</v>
      </c>
      <c r="F22" s="39">
        <v>545</v>
      </c>
      <c r="G22" s="39">
        <v>205</v>
      </c>
      <c r="H22" s="16">
        <f t="shared" si="11"/>
        <v>6.3115763546798029E-2</v>
      </c>
      <c r="I22" s="17">
        <v>0.29724770642201837</v>
      </c>
      <c r="J22" s="39">
        <v>82</v>
      </c>
      <c r="K22" s="39">
        <v>35</v>
      </c>
      <c r="L22" s="16">
        <f t="shared" si="12"/>
        <v>7.3160535117056859E-3</v>
      </c>
      <c r="M22" s="17">
        <v>0.25609756097560976</v>
      </c>
      <c r="N22" s="39">
        <v>416</v>
      </c>
      <c r="O22" s="39">
        <v>173</v>
      </c>
      <c r="P22" s="16">
        <f t="shared" si="13"/>
        <v>3.9779259599908023E-2</v>
      </c>
      <c r="Q22" s="17">
        <v>0.30048076923076922</v>
      </c>
      <c r="R22" s="15">
        <v>13969</v>
      </c>
      <c r="S22" s="15">
        <v>6407</v>
      </c>
      <c r="T22" s="16">
        <f t="shared" si="14"/>
        <v>4.700384423511459E-2</v>
      </c>
      <c r="U22" s="17">
        <v>0.23000930632113967</v>
      </c>
    </row>
    <row r="23" spans="1:27" x14ac:dyDescent="0.25">
      <c r="A23" s="13" t="s">
        <v>22</v>
      </c>
      <c r="B23" s="39">
        <v>201</v>
      </c>
      <c r="C23" s="39">
        <v>81</v>
      </c>
      <c r="D23" s="16">
        <f t="shared" si="10"/>
        <v>7.4513591831102527E-4</v>
      </c>
      <c r="E23" s="17">
        <v>0.26865671641791045</v>
      </c>
      <c r="F23" s="39">
        <v>3</v>
      </c>
      <c r="G23" s="39">
        <v>1</v>
      </c>
      <c r="H23" s="16">
        <f t="shared" si="11"/>
        <v>3.0788177339901478E-4</v>
      </c>
      <c r="I23" s="17">
        <v>0.33333333333333331</v>
      </c>
      <c r="J23" s="39">
        <v>1</v>
      </c>
      <c r="K23" s="39">
        <v>0</v>
      </c>
      <c r="L23" s="16">
        <f t="shared" si="12"/>
        <v>0</v>
      </c>
      <c r="M23" s="17">
        <v>0</v>
      </c>
      <c r="N23" s="39">
        <v>1</v>
      </c>
      <c r="O23" s="39">
        <v>0</v>
      </c>
      <c r="P23" s="16">
        <f t="shared" si="13"/>
        <v>0</v>
      </c>
      <c r="Q23" s="17">
        <v>1</v>
      </c>
      <c r="R23" s="15">
        <v>216</v>
      </c>
      <c r="S23" s="15">
        <v>83</v>
      </c>
      <c r="T23" s="16">
        <f t="shared" si="14"/>
        <v>6.0891510402911054E-4</v>
      </c>
      <c r="U23" s="17">
        <v>0.29166666666666669</v>
      </c>
    </row>
    <row r="24" spans="1:27" ht="15.75" thickBot="1" x14ac:dyDescent="0.3">
      <c r="A24" s="18" t="s">
        <v>14</v>
      </c>
      <c r="B24" s="19">
        <v>181389</v>
      </c>
      <c r="C24" s="20">
        <v>108705</v>
      </c>
      <c r="D24" s="21">
        <f>SUM(D20:D23)</f>
        <v>1</v>
      </c>
      <c r="E24" s="22">
        <v>0.18947675989172441</v>
      </c>
      <c r="F24" s="19">
        <v>7909</v>
      </c>
      <c r="G24" s="20">
        <v>3248</v>
      </c>
      <c r="H24" s="21">
        <f>SUM(H20:H23)</f>
        <v>1</v>
      </c>
      <c r="I24" s="22">
        <v>0.31647490201036793</v>
      </c>
      <c r="J24" s="19">
        <v>7687</v>
      </c>
      <c r="K24" s="20">
        <v>4784</v>
      </c>
      <c r="L24" s="21">
        <f>SUM(L20:L23)</f>
        <v>1</v>
      </c>
      <c r="M24" s="22">
        <v>0.17002731885000649</v>
      </c>
      <c r="N24" s="19">
        <v>9521</v>
      </c>
      <c r="O24" s="20">
        <v>4349</v>
      </c>
      <c r="P24" s="21">
        <f>SUM(P20:P23)</f>
        <v>1</v>
      </c>
      <c r="Q24" s="22">
        <v>0.26709379266883732</v>
      </c>
      <c r="R24" s="19">
        <v>237241</v>
      </c>
      <c r="S24" s="20">
        <v>136308</v>
      </c>
      <c r="T24" s="21">
        <f>SUM(T20:T23)</f>
        <v>1</v>
      </c>
      <c r="U24" s="22">
        <v>0.20381805843003528</v>
      </c>
    </row>
    <row r="25" spans="1:27" s="38" customFormat="1" x14ac:dyDescent="0.25">
      <c r="A25" s="51" t="s">
        <v>20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W25" s="43"/>
      <c r="X25" s="43"/>
      <c r="Y25" s="43"/>
      <c r="Z25" s="43"/>
      <c r="AA25" s="43"/>
    </row>
    <row r="26" spans="1:27" s="38" customFormat="1" ht="15" customHeight="1" x14ac:dyDescent="0.25">
      <c r="A26" s="52" t="s">
        <v>21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W26" s="43"/>
      <c r="X26" s="43"/>
      <c r="Y26" s="43"/>
      <c r="Z26" s="43"/>
      <c r="AA26" s="43"/>
    </row>
    <row r="27" spans="1:27" s="38" customFormat="1" ht="15" customHeight="1" x14ac:dyDescent="0.25">
      <c r="A27" s="53" t="s">
        <v>24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W27" s="43"/>
      <c r="X27" s="43"/>
      <c r="Y27" s="43"/>
      <c r="Z27" s="43"/>
      <c r="AA27" s="43"/>
    </row>
    <row r="28" spans="1:27" x14ac:dyDescent="0.25">
      <c r="A28" s="29" t="s">
        <v>28</v>
      </c>
      <c r="B28" s="30"/>
      <c r="C28" s="30"/>
      <c r="D28" s="30"/>
      <c r="E28" s="30"/>
      <c r="F28" s="30"/>
      <c r="G28" s="30"/>
      <c r="H28" s="30"/>
      <c r="I28" s="30"/>
      <c r="J28" s="31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7" x14ac:dyDescent="0.25">
      <c r="T29" s="44"/>
    </row>
    <row r="30" spans="1:27" x14ac:dyDescent="0.25">
      <c r="B30" s="39"/>
      <c r="C30" s="39"/>
      <c r="D30" s="39"/>
      <c r="E30" s="39"/>
      <c r="F30" s="39"/>
      <c r="G30" s="39"/>
    </row>
    <row r="31" spans="1:27" x14ac:dyDescent="0.25">
      <c r="B31" s="39"/>
      <c r="C31" s="39"/>
      <c r="D31" s="39"/>
      <c r="E31" s="39"/>
      <c r="F31" s="39"/>
      <c r="G31" s="39"/>
      <c r="I31" s="46"/>
      <c r="J31" s="46"/>
      <c r="K31" s="46"/>
      <c r="L31" s="46"/>
      <c r="O31" s="39"/>
    </row>
    <row r="32" spans="1:27" x14ac:dyDescent="0.25">
      <c r="B32" s="39"/>
      <c r="C32" s="39"/>
      <c r="D32" s="46"/>
      <c r="E32" s="39"/>
      <c r="F32" s="39"/>
      <c r="G32" s="39"/>
      <c r="I32" s="46"/>
      <c r="J32" s="46"/>
      <c r="K32" s="46"/>
      <c r="L32" s="46"/>
      <c r="O32" s="39"/>
    </row>
    <row r="33" spans="2:15" x14ac:dyDescent="0.25">
      <c r="B33" s="39"/>
      <c r="C33" s="39"/>
      <c r="D33" s="39"/>
      <c r="E33" s="39"/>
      <c r="F33" s="39"/>
      <c r="G33" s="39"/>
      <c r="H33" s="39"/>
      <c r="I33" s="46"/>
      <c r="J33" s="46"/>
      <c r="K33" s="47"/>
      <c r="L33" s="46"/>
      <c r="M33" s="39"/>
      <c r="O33" s="39"/>
    </row>
    <row r="34" spans="2:15" x14ac:dyDescent="0.25">
      <c r="B34" s="39"/>
      <c r="C34" s="39"/>
      <c r="F34" s="39"/>
      <c r="G34" s="39"/>
      <c r="H34" s="39"/>
      <c r="I34" s="46"/>
      <c r="J34" s="46"/>
      <c r="K34" s="47"/>
      <c r="L34" s="46"/>
      <c r="M34" s="39"/>
    </row>
    <row r="35" spans="2:15" x14ac:dyDescent="0.25">
      <c r="B35" s="39"/>
      <c r="C35" s="39"/>
      <c r="D35" s="39"/>
      <c r="E35" s="39"/>
      <c r="F35" s="39"/>
      <c r="G35" s="39"/>
      <c r="H35" s="39"/>
      <c r="I35" s="46"/>
      <c r="J35" s="46"/>
      <c r="K35" s="47"/>
      <c r="L35" s="46"/>
      <c r="M35" s="39"/>
      <c r="N35" s="39"/>
    </row>
    <row r="36" spans="2:15" x14ac:dyDescent="0.25">
      <c r="B36" s="39"/>
      <c r="C36" s="39"/>
      <c r="D36" s="39"/>
      <c r="E36" s="39"/>
      <c r="F36" s="39"/>
      <c r="G36" s="39"/>
      <c r="H36" s="39"/>
      <c r="J36" s="39"/>
      <c r="K36" s="47"/>
      <c r="N36" s="39"/>
    </row>
    <row r="37" spans="2:15" x14ac:dyDescent="0.25">
      <c r="B37" s="39"/>
      <c r="C37" s="39"/>
      <c r="D37" s="39"/>
      <c r="E37" s="39"/>
      <c r="F37" s="39"/>
      <c r="G37" s="39"/>
      <c r="I37" s="39"/>
      <c r="K37" s="47"/>
      <c r="N37" s="39"/>
    </row>
    <row r="38" spans="2:15" x14ac:dyDescent="0.25">
      <c r="F38" s="39"/>
      <c r="G38" s="39"/>
      <c r="H38" s="39"/>
      <c r="I38" s="39"/>
      <c r="J38" s="39"/>
      <c r="K38" s="47"/>
      <c r="L38" s="39"/>
      <c r="M38" s="39"/>
    </row>
    <row r="40" spans="2:15" x14ac:dyDescent="0.25">
      <c r="F40" s="39"/>
      <c r="G40" s="39"/>
      <c r="H40" s="39"/>
      <c r="I40" s="39"/>
      <c r="J40" s="39"/>
      <c r="K40" s="39"/>
      <c r="M40" s="39"/>
      <c r="N40" s="39"/>
    </row>
  </sheetData>
  <mergeCells count="18">
    <mergeCell ref="B2:E2"/>
    <mergeCell ref="F2:I2"/>
    <mergeCell ref="J2:M2"/>
    <mergeCell ref="N2:Q2"/>
    <mergeCell ref="R2:U2"/>
    <mergeCell ref="A25:U25"/>
    <mergeCell ref="A26:U26"/>
    <mergeCell ref="A27:U27"/>
    <mergeCell ref="B10:E10"/>
    <mergeCell ref="F10:I10"/>
    <mergeCell ref="J10:M10"/>
    <mergeCell ref="N10:Q10"/>
    <mergeCell ref="R10:U10"/>
    <mergeCell ref="F18:I18"/>
    <mergeCell ref="J18:M18"/>
    <mergeCell ref="N18:Q18"/>
    <mergeCell ref="R18:U18"/>
    <mergeCell ref="B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tabSelected="1" workbookViewId="0">
      <selection activeCell="X30" sqref="X30"/>
    </sheetView>
  </sheetViews>
  <sheetFormatPr defaultRowHeight="15" x14ac:dyDescent="0.25"/>
  <cols>
    <col min="1" max="1" width="13.140625" customWidth="1"/>
    <col min="21" max="21" width="11.140625" bestFit="1" customWidth="1"/>
    <col min="22" max="16384" width="9.140625" style="41"/>
  </cols>
  <sheetData>
    <row r="1" spans="1:29" ht="15.75" thickBot="1" x14ac:dyDescent="0.3">
      <c r="A1" s="36" t="s">
        <v>30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4"/>
    </row>
    <row r="2" spans="1:29" ht="15.75" thickBot="1" x14ac:dyDescent="0.3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9" x14ac:dyDescent="0.25">
      <c r="A3" s="8"/>
      <c r="B3" s="54" t="s">
        <v>1</v>
      </c>
      <c r="C3" s="55"/>
      <c r="D3" s="55"/>
      <c r="E3" s="56"/>
      <c r="F3" s="54" t="s">
        <v>2</v>
      </c>
      <c r="G3" s="55"/>
      <c r="H3" s="55"/>
      <c r="I3" s="56"/>
      <c r="J3" s="54" t="s">
        <v>3</v>
      </c>
      <c r="K3" s="55"/>
      <c r="L3" s="55"/>
      <c r="M3" s="56"/>
      <c r="N3" s="54" t="s">
        <v>4</v>
      </c>
      <c r="O3" s="55"/>
      <c r="P3" s="55"/>
      <c r="Q3" s="56"/>
      <c r="R3" s="54" t="s">
        <v>5</v>
      </c>
      <c r="S3" s="55"/>
      <c r="T3" s="55"/>
      <c r="U3" s="56"/>
    </row>
    <row r="4" spans="1:29" ht="45" x14ac:dyDescent="0.25">
      <c r="A4" s="9" t="s">
        <v>6</v>
      </c>
      <c r="B4" s="10" t="s">
        <v>7</v>
      </c>
      <c r="C4" s="11" t="s">
        <v>8</v>
      </c>
      <c r="D4" s="11" t="s">
        <v>9</v>
      </c>
      <c r="E4" s="12" t="s">
        <v>10</v>
      </c>
      <c r="F4" s="10" t="s">
        <v>7</v>
      </c>
      <c r="G4" s="11" t="s">
        <v>8</v>
      </c>
      <c r="H4" s="11" t="s">
        <v>9</v>
      </c>
      <c r="I4" s="12" t="s">
        <v>10</v>
      </c>
      <c r="J4" s="10" t="s">
        <v>7</v>
      </c>
      <c r="K4" s="11" t="s">
        <v>8</v>
      </c>
      <c r="L4" s="11" t="s">
        <v>9</v>
      </c>
      <c r="M4" s="12" t="s">
        <v>10</v>
      </c>
      <c r="N4" s="10" t="s">
        <v>7</v>
      </c>
      <c r="O4" s="11" t="s">
        <v>8</v>
      </c>
      <c r="P4" s="11" t="s">
        <v>9</v>
      </c>
      <c r="Q4" s="12" t="s">
        <v>10</v>
      </c>
      <c r="R4" s="10" t="s">
        <v>7</v>
      </c>
      <c r="S4" s="11" t="s">
        <v>8</v>
      </c>
      <c r="T4" s="11" t="s">
        <v>9</v>
      </c>
      <c r="U4" s="12" t="s">
        <v>10</v>
      </c>
      <c r="X4" s="45"/>
      <c r="Y4" s="45"/>
      <c r="AC4" s="45"/>
    </row>
    <row r="5" spans="1:29" x14ac:dyDescent="0.25">
      <c r="A5" s="13" t="s">
        <v>11</v>
      </c>
      <c r="B5" s="39">
        <v>54366</v>
      </c>
      <c r="C5" s="39">
        <v>35538</v>
      </c>
      <c r="D5" s="16">
        <f>C5/C$8</f>
        <v>0.78481515834106264</v>
      </c>
      <c r="E5" s="17">
        <v>0.15200676893646764</v>
      </c>
      <c r="F5" s="39">
        <v>2612</v>
      </c>
      <c r="G5" s="39">
        <v>1173</v>
      </c>
      <c r="H5" s="16">
        <f>G5/G$8</f>
        <v>0.43638392857142855</v>
      </c>
      <c r="I5" s="17">
        <v>0.33116385911179175</v>
      </c>
      <c r="J5" s="39">
        <v>3072</v>
      </c>
      <c r="K5" s="39">
        <v>1935</v>
      </c>
      <c r="L5" s="16">
        <f>K5/K$8</f>
        <v>0.88558352402745999</v>
      </c>
      <c r="M5" s="17">
        <v>0.14876302083333334</v>
      </c>
      <c r="N5" s="39">
        <v>3563</v>
      </c>
      <c r="O5" s="39">
        <v>1817</v>
      </c>
      <c r="P5" s="16">
        <f>O5/O$8</f>
        <v>0.50486246179494298</v>
      </c>
      <c r="Q5" s="17">
        <v>0.25119281504350266</v>
      </c>
      <c r="R5" s="45">
        <v>72036</v>
      </c>
      <c r="S5" s="45">
        <v>45070</v>
      </c>
      <c r="T5" s="16">
        <f>S5/S$8</f>
        <v>0.75467590964652298</v>
      </c>
      <c r="U5" s="17">
        <v>0.16909600755177967</v>
      </c>
      <c r="W5" s="50"/>
      <c r="X5" s="45"/>
      <c r="AC5" s="45"/>
    </row>
    <row r="6" spans="1:29" x14ac:dyDescent="0.25">
      <c r="A6" s="13" t="s">
        <v>12</v>
      </c>
      <c r="B6" s="39">
        <v>11974</v>
      </c>
      <c r="C6" s="39">
        <v>7157</v>
      </c>
      <c r="D6" s="16">
        <f t="shared" ref="D6:D7" si="0">C6/C$8</f>
        <v>0.15805397288105649</v>
      </c>
      <c r="E6" s="17">
        <v>0.17629864706864873</v>
      </c>
      <c r="F6" s="39">
        <v>2607</v>
      </c>
      <c r="G6" s="39">
        <v>1334</v>
      </c>
      <c r="H6" s="16">
        <f t="shared" ref="H6:H7" si="1">G6/G$8</f>
        <v>0.49627976190476192</v>
      </c>
      <c r="I6" s="17">
        <v>0.23168392788645953</v>
      </c>
      <c r="J6">
        <v>434</v>
      </c>
      <c r="K6">
        <v>226</v>
      </c>
      <c r="L6" s="16">
        <f t="shared" ref="L6:L7" si="2">K6/K$8</f>
        <v>0.1034324942791762</v>
      </c>
      <c r="M6" s="17">
        <v>0.22811059907834103</v>
      </c>
      <c r="N6" s="39">
        <v>2703</v>
      </c>
      <c r="O6" s="39">
        <v>1564</v>
      </c>
      <c r="P6" s="16">
        <f t="shared" ref="P6:P7" si="3">O6/O$8</f>
        <v>0.43456515698805226</v>
      </c>
      <c r="Q6" s="17">
        <v>0.19052904180540139</v>
      </c>
      <c r="R6" s="45">
        <v>20121</v>
      </c>
      <c r="S6" s="45">
        <v>11308</v>
      </c>
      <c r="T6" s="16">
        <f t="shared" ref="T6:T7" si="4">S6/S$8</f>
        <v>0.18934713082500293</v>
      </c>
      <c r="U6" s="17">
        <v>0.20371750907012573</v>
      </c>
      <c r="W6" s="45"/>
      <c r="X6" s="45"/>
    </row>
    <row r="7" spans="1:29" x14ac:dyDescent="0.25">
      <c r="A7" s="13" t="s">
        <v>13</v>
      </c>
      <c r="B7" s="14">
        <v>4526</v>
      </c>
      <c r="C7" s="15">
        <v>2587</v>
      </c>
      <c r="D7" s="16">
        <f t="shared" si="0"/>
        <v>5.7130868777880837E-2</v>
      </c>
      <c r="E7" s="17">
        <v>0.17145382235969953</v>
      </c>
      <c r="F7" s="14">
        <v>378</v>
      </c>
      <c r="G7" s="15">
        <v>181</v>
      </c>
      <c r="H7" s="16">
        <f t="shared" si="1"/>
        <v>6.7336309523809521E-2</v>
      </c>
      <c r="I7" s="17">
        <v>0.26719576719576721</v>
      </c>
      <c r="J7" s="14">
        <v>43</v>
      </c>
      <c r="K7" s="15">
        <v>24</v>
      </c>
      <c r="L7" s="16">
        <f t="shared" si="2"/>
        <v>1.0983981693363844E-2</v>
      </c>
      <c r="M7" s="17">
        <v>0.2558139534883721</v>
      </c>
      <c r="N7" s="14">
        <v>393</v>
      </c>
      <c r="O7" s="15">
        <v>218</v>
      </c>
      <c r="P7" s="16">
        <f t="shared" si="3"/>
        <v>6.0572381217004721E-2</v>
      </c>
      <c r="Q7" s="17">
        <v>0.19083969465648856</v>
      </c>
      <c r="R7" s="14">
        <v>6038</v>
      </c>
      <c r="S7" s="15">
        <v>3343</v>
      </c>
      <c r="T7" s="16">
        <f t="shared" si="4"/>
        <v>5.597695952847407E-2</v>
      </c>
      <c r="U7" s="17">
        <v>0.18714806227227559</v>
      </c>
      <c r="W7" s="45"/>
      <c r="X7" s="45"/>
    </row>
    <row r="8" spans="1:29" ht="15.75" thickBot="1" x14ac:dyDescent="0.3">
      <c r="A8" s="23" t="s">
        <v>14</v>
      </c>
      <c r="B8" s="24">
        <v>70866</v>
      </c>
      <c r="C8" s="25">
        <v>45282</v>
      </c>
      <c r="D8" s="28">
        <f>SUM(D5:D7)</f>
        <v>1</v>
      </c>
      <c r="E8" s="26">
        <v>0.15735331470662942</v>
      </c>
      <c r="F8" s="24">
        <v>5597</v>
      </c>
      <c r="G8" s="25">
        <v>2688</v>
      </c>
      <c r="H8" s="28">
        <f>SUM(H5:H7)</f>
        <v>1</v>
      </c>
      <c r="I8" s="26">
        <v>0.28050741468643914</v>
      </c>
      <c r="J8" s="24">
        <v>3549</v>
      </c>
      <c r="K8" s="25">
        <v>2185</v>
      </c>
      <c r="L8" s="28">
        <f>SUM(L5:L7)</f>
        <v>1</v>
      </c>
      <c r="M8" s="26">
        <v>0.15976331360946747</v>
      </c>
      <c r="N8" s="24">
        <v>6659</v>
      </c>
      <c r="O8" s="25">
        <v>3599</v>
      </c>
      <c r="P8" s="28">
        <f>SUM(P5:P7)</f>
        <v>1</v>
      </c>
      <c r="Q8" s="26">
        <v>0.22300645742603994</v>
      </c>
      <c r="R8" s="24">
        <v>98195</v>
      </c>
      <c r="S8" s="25">
        <v>59721</v>
      </c>
      <c r="T8" s="28">
        <f>SUM(T5:T7)</f>
        <v>1</v>
      </c>
      <c r="U8" s="26">
        <v>0.1773002698711747</v>
      </c>
      <c r="X8" s="45"/>
    </row>
    <row r="9" spans="1:29" ht="15.75" thickBot="1" x14ac:dyDescent="0.3">
      <c r="A9" s="5" t="s">
        <v>15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W9" s="45"/>
      <c r="X9" s="45"/>
      <c r="Y9" s="45"/>
      <c r="AC9" s="45"/>
    </row>
    <row r="10" spans="1:29" x14ac:dyDescent="0.25">
      <c r="A10" s="13" t="s">
        <v>11</v>
      </c>
      <c r="B10" s="39">
        <v>23410</v>
      </c>
      <c r="C10" s="39">
        <v>14328</v>
      </c>
      <c r="D10" s="16">
        <f>C10/C$13</f>
        <v>0.70207761662093293</v>
      </c>
      <c r="E10" s="17">
        <v>0.2060230670653567</v>
      </c>
      <c r="F10" s="39">
        <v>112</v>
      </c>
      <c r="G10">
        <v>53</v>
      </c>
      <c r="H10" s="16">
        <f>G10/G$13</f>
        <v>0.5145631067961165</v>
      </c>
      <c r="I10" s="17">
        <v>0.25892857142857145</v>
      </c>
      <c r="J10" s="39">
        <v>259</v>
      </c>
      <c r="K10">
        <v>147</v>
      </c>
      <c r="L10" s="16">
        <f>K10/K$13</f>
        <v>0.79459459459459458</v>
      </c>
      <c r="M10" s="17">
        <v>0.20463320463320464</v>
      </c>
      <c r="N10" s="39">
        <v>201</v>
      </c>
      <c r="O10">
        <v>109</v>
      </c>
      <c r="P10" s="16">
        <f>O10/O$13</f>
        <v>0.61235955056179781</v>
      </c>
      <c r="Q10" s="17">
        <v>0.26368159203980102</v>
      </c>
      <c r="R10" s="45">
        <v>26671</v>
      </c>
      <c r="S10" s="45">
        <v>16033</v>
      </c>
      <c r="T10" s="16">
        <f>S10/S$13</f>
        <v>0.7024623203645286</v>
      </c>
      <c r="U10" s="17">
        <v>0.21199055153537549</v>
      </c>
      <c r="W10" s="45"/>
      <c r="X10" s="45"/>
    </row>
    <row r="11" spans="1:29" x14ac:dyDescent="0.25">
      <c r="A11" s="13" t="s">
        <v>12</v>
      </c>
      <c r="B11" s="39">
        <v>4887</v>
      </c>
      <c r="C11" s="39">
        <v>2756</v>
      </c>
      <c r="D11" s="16">
        <f t="shared" ref="D11:D12" si="5">C11/C$13</f>
        <v>0.13504508036064289</v>
      </c>
      <c r="E11" s="17">
        <v>0.22611008798854101</v>
      </c>
      <c r="F11" s="39">
        <v>30</v>
      </c>
      <c r="G11">
        <v>18</v>
      </c>
      <c r="H11" s="16">
        <f t="shared" ref="H11:H12" si="6">G11/G$13</f>
        <v>0.17475728155339806</v>
      </c>
      <c r="I11" s="17">
        <v>0.3</v>
      </c>
      <c r="J11">
        <v>44</v>
      </c>
      <c r="K11">
        <v>22</v>
      </c>
      <c r="L11" s="16">
        <f t="shared" ref="L11:L12" si="7">K11/K$13</f>
        <v>0.11891891891891893</v>
      </c>
      <c r="M11" s="17">
        <v>0.27272727272727271</v>
      </c>
      <c r="N11" s="39">
        <v>64</v>
      </c>
      <c r="O11">
        <v>35</v>
      </c>
      <c r="P11" s="16">
        <f t="shared" ref="P11:P12" si="8">O11/O$13</f>
        <v>0.19662921348314608</v>
      </c>
      <c r="Q11" s="17">
        <v>0.21875</v>
      </c>
      <c r="R11" s="45">
        <v>5591</v>
      </c>
      <c r="S11" s="45">
        <v>3081</v>
      </c>
      <c r="T11" s="16">
        <f t="shared" ref="T11:T12" si="9">S11/S$13</f>
        <v>0.13498948475289169</v>
      </c>
      <c r="U11" s="17">
        <v>0.23841888749776427</v>
      </c>
    </row>
    <row r="12" spans="1:29" x14ac:dyDescent="0.25">
      <c r="A12" s="13" t="s">
        <v>13</v>
      </c>
      <c r="B12" s="14">
        <v>5473</v>
      </c>
      <c r="C12" s="15">
        <v>3324</v>
      </c>
      <c r="D12" s="16">
        <f t="shared" si="5"/>
        <v>0.16287730301842415</v>
      </c>
      <c r="E12" s="17">
        <v>0.17851269870272246</v>
      </c>
      <c r="F12" s="14">
        <v>49</v>
      </c>
      <c r="G12" s="15">
        <v>32</v>
      </c>
      <c r="H12" s="16">
        <f t="shared" si="6"/>
        <v>0.31067961165048541</v>
      </c>
      <c r="I12" s="17">
        <v>0.14285714285714285</v>
      </c>
      <c r="J12" s="14">
        <v>40</v>
      </c>
      <c r="K12" s="15">
        <v>16</v>
      </c>
      <c r="L12" s="16">
        <f t="shared" si="7"/>
        <v>8.6486486486486491E-2</v>
      </c>
      <c r="M12" s="17">
        <v>0.4</v>
      </c>
      <c r="N12" s="14">
        <v>67</v>
      </c>
      <c r="O12" s="15">
        <v>34</v>
      </c>
      <c r="P12" s="16">
        <f t="shared" si="8"/>
        <v>0.19101123595505617</v>
      </c>
      <c r="Q12" s="17">
        <v>0.16417910447761194</v>
      </c>
      <c r="R12" s="14">
        <v>6187</v>
      </c>
      <c r="S12" s="15">
        <v>3710</v>
      </c>
      <c r="T12" s="16">
        <f t="shared" si="9"/>
        <v>0.16254819488257974</v>
      </c>
      <c r="U12" s="17">
        <v>0.18280265071925003</v>
      </c>
      <c r="W12" s="45"/>
      <c r="X12" s="45"/>
    </row>
    <row r="13" spans="1:29" ht="15.75" thickBot="1" x14ac:dyDescent="0.3">
      <c r="A13" s="23" t="s">
        <v>14</v>
      </c>
      <c r="B13" s="24">
        <v>33770</v>
      </c>
      <c r="C13" s="25">
        <v>20408</v>
      </c>
      <c r="D13" s="28">
        <f>SUM(D10:D12)</f>
        <v>1</v>
      </c>
      <c r="E13" s="26">
        <v>0.20447142434113119</v>
      </c>
      <c r="F13" s="24">
        <v>191</v>
      </c>
      <c r="G13" s="25">
        <v>103</v>
      </c>
      <c r="H13" s="28">
        <f>SUM(H10:H12)</f>
        <v>1</v>
      </c>
      <c r="I13" s="26">
        <v>0.2356020942408377</v>
      </c>
      <c r="J13" s="24">
        <v>343</v>
      </c>
      <c r="K13" s="25">
        <v>185</v>
      </c>
      <c r="L13" s="28">
        <f>SUM(L10:L12)</f>
        <v>1</v>
      </c>
      <c r="M13" s="26">
        <v>0.23615160349854228</v>
      </c>
      <c r="N13" s="24">
        <v>332</v>
      </c>
      <c r="O13" s="25">
        <v>178</v>
      </c>
      <c r="P13" s="28">
        <f>SUM(P10:P12)</f>
        <v>1</v>
      </c>
      <c r="Q13" s="26">
        <v>0.23493975903614459</v>
      </c>
      <c r="R13" s="24">
        <v>38449</v>
      </c>
      <c r="S13" s="25">
        <v>22824</v>
      </c>
      <c r="T13" s="28">
        <f>SUM(T10:T12)</f>
        <v>1</v>
      </c>
      <c r="U13" s="26">
        <v>0.21113683060677782</v>
      </c>
      <c r="X13" s="45"/>
    </row>
    <row r="14" spans="1:29" ht="15.75" thickBot="1" x14ac:dyDescent="0.3">
      <c r="A14" s="5" t="s">
        <v>16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  <c r="X14" s="45"/>
      <c r="Y14" s="45"/>
      <c r="Z14" s="45"/>
      <c r="AA14" s="45"/>
      <c r="AB14" s="45"/>
      <c r="AC14" s="45"/>
    </row>
    <row r="15" spans="1:29" x14ac:dyDescent="0.25">
      <c r="A15" s="13" t="s">
        <v>11</v>
      </c>
      <c r="B15" s="39">
        <v>129116</v>
      </c>
      <c r="C15" s="39">
        <v>93313</v>
      </c>
      <c r="D15" s="16">
        <f>C15/C$18</f>
        <v>0.85082928341524344</v>
      </c>
      <c r="E15" s="17">
        <v>0.11506707147061557</v>
      </c>
      <c r="F15" s="39">
        <v>4709</v>
      </c>
      <c r="G15" s="39">
        <v>2535</v>
      </c>
      <c r="H15" s="16">
        <f>G15/G$18</f>
        <v>0.57666060054595092</v>
      </c>
      <c r="I15" s="17">
        <v>0.24909747292418771</v>
      </c>
      <c r="J15" s="39">
        <v>11183</v>
      </c>
      <c r="K15" s="39">
        <v>8059</v>
      </c>
      <c r="L15" s="16">
        <f>K15/K$18</f>
        <v>0.93785639473990456</v>
      </c>
      <c r="M15" s="17">
        <v>0.10757399624429938</v>
      </c>
      <c r="N15" s="39">
        <v>6325</v>
      </c>
      <c r="O15" s="39">
        <v>3744</v>
      </c>
      <c r="P15" s="16">
        <f>O15/O$18</f>
        <v>0.55789003129190884</v>
      </c>
      <c r="Q15" s="17">
        <v>0.20142292490118577</v>
      </c>
      <c r="R15" s="45">
        <v>171843</v>
      </c>
      <c r="S15" s="45">
        <v>120301</v>
      </c>
      <c r="T15" s="16">
        <f>S15/S$18</f>
        <v>0.83394104924578527</v>
      </c>
      <c r="U15" s="17">
        <v>0.12699964502481917</v>
      </c>
      <c r="X15" s="45"/>
      <c r="Y15" s="45"/>
      <c r="AC15" s="45"/>
    </row>
    <row r="16" spans="1:29" x14ac:dyDescent="0.25">
      <c r="A16" s="13" t="s">
        <v>12</v>
      </c>
      <c r="B16" s="39">
        <v>17382</v>
      </c>
      <c r="C16" s="39">
        <v>11352</v>
      </c>
      <c r="D16" s="16">
        <f t="shared" ref="D16:D17" si="10">C16/C$18</f>
        <v>0.10350770016321247</v>
      </c>
      <c r="E16" s="17">
        <v>0.16045334253825796</v>
      </c>
      <c r="F16" s="39">
        <v>2752</v>
      </c>
      <c r="G16" s="39">
        <v>1606</v>
      </c>
      <c r="H16" s="16">
        <f t="shared" ref="H16:H17" si="11">G16/G$18</f>
        <v>0.36533212010919019</v>
      </c>
      <c r="I16" s="17">
        <v>0.19549418604651161</v>
      </c>
      <c r="J16">
        <v>758</v>
      </c>
      <c r="K16">
        <v>464</v>
      </c>
      <c r="L16" s="16">
        <f t="shared" ref="L16:L17" si="12">K16/K$18</f>
        <v>5.3997439776562316E-2</v>
      </c>
      <c r="M16" s="17">
        <v>0.19920844327176782</v>
      </c>
      <c r="N16" s="39">
        <v>4233</v>
      </c>
      <c r="O16" s="39">
        <v>2694</v>
      </c>
      <c r="P16" s="16">
        <f t="shared" ref="P16:P17" si="13">O16/O$18</f>
        <v>0.40143048725972286</v>
      </c>
      <c r="Q16" s="17">
        <v>0.16276872194660996</v>
      </c>
      <c r="R16" s="45">
        <v>28203</v>
      </c>
      <c r="S16" s="45">
        <v>17634</v>
      </c>
      <c r="T16" s="16">
        <f t="shared" ref="T16:T17" si="14">S16/S$18</f>
        <v>0.12224101597160604</v>
      </c>
      <c r="U16" s="17">
        <v>0.17678970322306137</v>
      </c>
      <c r="X16" s="45"/>
      <c r="Y16" s="45"/>
      <c r="AC16" s="45"/>
    </row>
    <row r="17" spans="1:29" x14ac:dyDescent="0.25">
      <c r="A17" s="13" t="s">
        <v>13</v>
      </c>
      <c r="B17" s="14">
        <v>8139</v>
      </c>
      <c r="C17" s="15">
        <v>5008</v>
      </c>
      <c r="D17" s="16">
        <f t="shared" si="10"/>
        <v>4.5663016421544043E-2</v>
      </c>
      <c r="E17" s="17">
        <v>0.15591596019166973</v>
      </c>
      <c r="F17" s="14">
        <v>492</v>
      </c>
      <c r="G17" s="15">
        <v>255</v>
      </c>
      <c r="H17" s="16">
        <f t="shared" si="11"/>
        <v>5.8007279344858963E-2</v>
      </c>
      <c r="I17" s="17">
        <v>0.22357723577235772</v>
      </c>
      <c r="J17" s="14">
        <v>101</v>
      </c>
      <c r="K17" s="15">
        <v>70</v>
      </c>
      <c r="L17" s="16">
        <f t="shared" si="12"/>
        <v>8.146165483533108E-3</v>
      </c>
      <c r="M17" s="17">
        <v>0.10891089108910891</v>
      </c>
      <c r="N17" s="14">
        <v>443</v>
      </c>
      <c r="O17" s="15">
        <v>273</v>
      </c>
      <c r="P17" s="16">
        <f t="shared" si="13"/>
        <v>4.0679481448368353E-2</v>
      </c>
      <c r="Q17" s="17">
        <v>0.19413092550790068</v>
      </c>
      <c r="R17" s="14">
        <v>10495</v>
      </c>
      <c r="S17" s="15">
        <v>6321</v>
      </c>
      <c r="T17" s="16">
        <f t="shared" si="14"/>
        <v>4.3817934782608696E-2</v>
      </c>
      <c r="U17" s="17">
        <v>0.16760362077179608</v>
      </c>
      <c r="X17" s="45"/>
    </row>
    <row r="18" spans="1:29" ht="15.75" thickBot="1" x14ac:dyDescent="0.3">
      <c r="A18" s="23" t="s">
        <v>14</v>
      </c>
      <c r="B18" s="24">
        <v>154637</v>
      </c>
      <c r="C18" s="25">
        <v>109673</v>
      </c>
      <c r="D18" s="28">
        <f>SUM(D15:D17)</f>
        <v>0.99999999999999989</v>
      </c>
      <c r="E18" s="26">
        <v>0.12231872061667001</v>
      </c>
      <c r="F18" s="24">
        <v>7953</v>
      </c>
      <c r="G18" s="25">
        <v>4396</v>
      </c>
      <c r="H18" s="28">
        <f>SUM(H15:H17)</f>
        <v>1</v>
      </c>
      <c r="I18" s="26">
        <v>0.22897019992455678</v>
      </c>
      <c r="J18" s="24">
        <v>12042</v>
      </c>
      <c r="K18" s="25">
        <v>8593</v>
      </c>
      <c r="L18" s="28">
        <f>SUM(L15:L17)</f>
        <v>1</v>
      </c>
      <c r="M18" s="26">
        <v>0.11335326357747882</v>
      </c>
      <c r="N18" s="24">
        <v>11001</v>
      </c>
      <c r="O18" s="25">
        <v>6711</v>
      </c>
      <c r="P18" s="28">
        <f>SUM(P15:P17)</f>
        <v>1</v>
      </c>
      <c r="Q18" s="26">
        <v>0.18625579492773384</v>
      </c>
      <c r="R18" s="24">
        <v>210541</v>
      </c>
      <c r="S18" s="25">
        <v>144256</v>
      </c>
      <c r="T18" s="28">
        <f>SUM(T15:T17)</f>
        <v>1</v>
      </c>
      <c r="U18" s="26">
        <v>0.13569328539334383</v>
      </c>
      <c r="X18" s="45"/>
    </row>
    <row r="19" spans="1:29" ht="15.75" thickBot="1" x14ac:dyDescent="0.3">
      <c r="A19" s="5" t="s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X19" s="45"/>
      <c r="Y19" s="45"/>
      <c r="Z19" s="45"/>
      <c r="AA19" s="45"/>
      <c r="AB19" s="45"/>
      <c r="AC19" s="45"/>
    </row>
    <row r="20" spans="1:29" x14ac:dyDescent="0.25">
      <c r="A20" s="13" t="s">
        <v>11</v>
      </c>
      <c r="B20" s="39">
        <v>26541</v>
      </c>
      <c r="C20" s="39">
        <v>16697</v>
      </c>
      <c r="D20" s="16">
        <f>C20/C$23</f>
        <v>0.70105386908510725</v>
      </c>
      <c r="E20" s="17">
        <v>0.16838099544101578</v>
      </c>
      <c r="F20">
        <v>153</v>
      </c>
      <c r="G20">
        <v>86</v>
      </c>
      <c r="H20" s="16">
        <f>G20/G$23</f>
        <v>0.46739130434782611</v>
      </c>
      <c r="I20" s="17">
        <v>0.23529411764705882</v>
      </c>
      <c r="J20">
        <v>628</v>
      </c>
      <c r="K20">
        <v>414</v>
      </c>
      <c r="L20" s="16">
        <f>K20/K$23</f>
        <v>0.84317718940936859</v>
      </c>
      <c r="M20" s="17">
        <v>0.13375796178343949</v>
      </c>
      <c r="N20">
        <v>517</v>
      </c>
      <c r="O20">
        <v>283</v>
      </c>
      <c r="P20" s="16">
        <f>O20/O$23</f>
        <v>0.53095684803001875</v>
      </c>
      <c r="Q20" s="17">
        <v>0.22630560928433269</v>
      </c>
      <c r="R20" s="45">
        <v>31876</v>
      </c>
      <c r="S20" s="45">
        <v>19605</v>
      </c>
      <c r="T20" s="16">
        <f>S20/S$23</f>
        <v>0.70412671048378406</v>
      </c>
      <c r="U20" s="17">
        <v>0.17458275818797842</v>
      </c>
      <c r="Y20" s="45"/>
      <c r="AC20" s="45"/>
    </row>
    <row r="21" spans="1:29" x14ac:dyDescent="0.25">
      <c r="A21" s="13" t="s">
        <v>12</v>
      </c>
      <c r="B21" s="39">
        <v>7168</v>
      </c>
      <c r="C21" s="39">
        <v>4533</v>
      </c>
      <c r="D21" s="16">
        <f t="shared" ref="D21:D22" si="15">C21/C$23</f>
        <v>0.19032623756140571</v>
      </c>
      <c r="E21" s="17">
        <v>0.15931919642857142</v>
      </c>
      <c r="F21">
        <v>114</v>
      </c>
      <c r="G21">
        <v>71</v>
      </c>
      <c r="H21" s="16">
        <f t="shared" ref="H21:H22" si="16">G21/G$23</f>
        <v>0.3858695652173913</v>
      </c>
      <c r="I21" s="17">
        <v>0.20175438596491227</v>
      </c>
      <c r="J21">
        <v>104</v>
      </c>
      <c r="K21">
        <v>66</v>
      </c>
      <c r="L21" s="16">
        <f t="shared" ref="L21:L22" si="17">K21/K$23</f>
        <v>0.13441955193482688</v>
      </c>
      <c r="M21" s="17">
        <v>0.15384615384615385</v>
      </c>
      <c r="N21">
        <v>280</v>
      </c>
      <c r="O21">
        <v>179</v>
      </c>
      <c r="P21" s="16">
        <f t="shared" ref="P21:P22" si="18">O21/O$23</f>
        <v>0.33583489681050654</v>
      </c>
      <c r="Q21" s="17">
        <v>0.14285714285714285</v>
      </c>
      <c r="R21" s="45">
        <v>8483</v>
      </c>
      <c r="S21" s="45">
        <v>5297</v>
      </c>
      <c r="T21" s="16">
        <f t="shared" ref="T21:T22" si="19">S21/S$23</f>
        <v>0.19024530402614662</v>
      </c>
      <c r="U21" s="17">
        <v>0.16586113403277142</v>
      </c>
      <c r="W21" s="45"/>
      <c r="X21" s="45"/>
    </row>
    <row r="22" spans="1:29" x14ac:dyDescent="0.25">
      <c r="A22" s="13" t="s">
        <v>13</v>
      </c>
      <c r="B22" s="14">
        <v>4259</v>
      </c>
      <c r="C22" s="15">
        <v>2587</v>
      </c>
      <c r="D22" s="16">
        <f t="shared" si="15"/>
        <v>0.108619893353487</v>
      </c>
      <c r="E22" s="17">
        <v>2.8410424982390232E-2</v>
      </c>
      <c r="F22" s="14">
        <v>49</v>
      </c>
      <c r="G22" s="15">
        <v>27</v>
      </c>
      <c r="H22" s="16">
        <f t="shared" si="16"/>
        <v>0.14673913043478262</v>
      </c>
      <c r="I22" s="17">
        <v>0.26530612244897961</v>
      </c>
      <c r="J22" s="14">
        <v>18</v>
      </c>
      <c r="K22" s="15">
        <v>11</v>
      </c>
      <c r="L22" s="16">
        <f t="shared" si="17"/>
        <v>2.2403258655804479E-2</v>
      </c>
      <c r="M22" s="17">
        <v>5.5555555555555552E-2</v>
      </c>
      <c r="N22" s="14">
        <v>116</v>
      </c>
      <c r="O22" s="15">
        <v>71</v>
      </c>
      <c r="P22" s="16">
        <f t="shared" si="18"/>
        <v>0.13320825515947468</v>
      </c>
      <c r="Q22" s="17">
        <v>0.18103448275862069</v>
      </c>
      <c r="R22" s="14">
        <v>4920</v>
      </c>
      <c r="S22" s="15">
        <v>2941</v>
      </c>
      <c r="T22" s="16">
        <f t="shared" si="19"/>
        <v>0.10562798549006931</v>
      </c>
      <c r="U22" s="17">
        <v>0.16890243902439026</v>
      </c>
      <c r="W22" s="45"/>
      <c r="X22" s="45"/>
    </row>
    <row r="23" spans="1:29" ht="15.75" thickBot="1" x14ac:dyDescent="0.3">
      <c r="A23" s="23" t="s">
        <v>14</v>
      </c>
      <c r="B23" s="24">
        <v>37968</v>
      </c>
      <c r="C23" s="25">
        <v>23817</v>
      </c>
      <c r="D23" s="28">
        <f>SUM(D20:D22)</f>
        <v>1</v>
      </c>
      <c r="E23" s="26">
        <v>0.16556047197640117</v>
      </c>
      <c r="F23" s="24">
        <v>316</v>
      </c>
      <c r="G23" s="25">
        <v>184</v>
      </c>
      <c r="H23" s="28">
        <f>SUM(H20:H22)</f>
        <v>1</v>
      </c>
      <c r="I23" s="26">
        <v>0.22784810126582278</v>
      </c>
      <c r="J23" s="24">
        <v>750</v>
      </c>
      <c r="K23" s="25">
        <v>491</v>
      </c>
      <c r="L23" s="28">
        <f>SUM(L20:L22)</f>
        <v>1</v>
      </c>
      <c r="M23" s="26">
        <v>0.13466666666666666</v>
      </c>
      <c r="N23" s="24">
        <v>913</v>
      </c>
      <c r="O23" s="25">
        <v>533</v>
      </c>
      <c r="P23" s="28">
        <f>SUM(P20:P22)</f>
        <v>1</v>
      </c>
      <c r="Q23" s="26">
        <v>0.19496166484118291</v>
      </c>
      <c r="R23" s="24">
        <v>45279</v>
      </c>
      <c r="S23" s="25">
        <v>27843</v>
      </c>
      <c r="T23" s="28">
        <f>SUM(T20:T22)</f>
        <v>1</v>
      </c>
      <c r="U23" s="26">
        <v>0.17233154442456769</v>
      </c>
      <c r="W23" s="45"/>
      <c r="X23" s="45"/>
    </row>
    <row r="24" spans="1:29" ht="15.75" thickBot="1" x14ac:dyDescent="0.3">
      <c r="A24" s="5" t="s">
        <v>18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X24" s="45"/>
      <c r="Y24" s="45"/>
      <c r="AC24" s="45"/>
    </row>
    <row r="25" spans="1:29" x14ac:dyDescent="0.25">
      <c r="A25" s="13" t="s">
        <v>11</v>
      </c>
      <c r="B25" s="39">
        <v>17011</v>
      </c>
      <c r="C25" s="39">
        <v>11549</v>
      </c>
      <c r="D25" s="16">
        <f>C25/C$28</f>
        <v>0.72850564561912567</v>
      </c>
      <c r="E25" s="17">
        <v>0.14331902886367645</v>
      </c>
      <c r="F25">
        <v>320</v>
      </c>
      <c r="G25">
        <v>167</v>
      </c>
      <c r="H25" s="16">
        <f>G25/G$28</f>
        <v>0.3847926267281106</v>
      </c>
      <c r="I25" s="17">
        <v>0.28125</v>
      </c>
      <c r="J25">
        <v>371</v>
      </c>
      <c r="K25">
        <v>231</v>
      </c>
      <c r="L25" s="16">
        <f>K25/K$28</f>
        <v>0.71517027863777094</v>
      </c>
      <c r="M25" s="17">
        <v>0.16981132075471697</v>
      </c>
      <c r="N25">
        <v>798</v>
      </c>
      <c r="O25">
        <v>414</v>
      </c>
      <c r="P25" s="16">
        <f>O25/O$28</f>
        <v>0.34046052631578949</v>
      </c>
      <c r="Q25" s="17">
        <v>0.24310776942355888</v>
      </c>
      <c r="R25" s="14">
        <v>20453</v>
      </c>
      <c r="S25" s="45">
        <v>13343</v>
      </c>
      <c r="T25" s="16">
        <f>S25/S$28</f>
        <v>0.69174140701954479</v>
      </c>
      <c r="U25" s="17">
        <v>0.15782525790837529</v>
      </c>
      <c r="X25" s="45"/>
      <c r="AC25" s="45"/>
    </row>
    <row r="26" spans="1:29" x14ac:dyDescent="0.25">
      <c r="A26" s="13" t="s">
        <v>12</v>
      </c>
      <c r="B26" s="39">
        <v>4864</v>
      </c>
      <c r="C26" s="39">
        <v>3319</v>
      </c>
      <c r="D26" s="16">
        <f t="shared" ref="D26:D27" si="20">C26/C$28</f>
        <v>0.20936100422632939</v>
      </c>
      <c r="E26" s="17">
        <v>0.14391447368421054</v>
      </c>
      <c r="F26">
        <v>406</v>
      </c>
      <c r="G26">
        <v>240</v>
      </c>
      <c r="H26" s="16">
        <f t="shared" ref="H26:H27" si="21">G26/G$28</f>
        <v>0.55299539170506917</v>
      </c>
      <c r="I26" s="17">
        <v>0.21674876847290642</v>
      </c>
      <c r="J26">
        <v>123</v>
      </c>
      <c r="K26">
        <v>77</v>
      </c>
      <c r="L26" s="16">
        <f t="shared" ref="L26:L27" si="22">K26/K$28</f>
        <v>0.23839009287925697</v>
      </c>
      <c r="M26" s="17">
        <v>0.13008130081300814</v>
      </c>
      <c r="N26" s="39">
        <v>1224</v>
      </c>
      <c r="O26">
        <v>762</v>
      </c>
      <c r="P26" s="16">
        <f t="shared" ref="P26:P27" si="23">O26/O$28</f>
        <v>0.62664473684210531</v>
      </c>
      <c r="Q26" s="17">
        <v>0.18382352941176472</v>
      </c>
      <c r="R26" s="14">
        <v>7296</v>
      </c>
      <c r="S26" s="45">
        <v>4746</v>
      </c>
      <c r="T26" s="16">
        <f t="shared" ref="T26:T27" si="24">S26/S$28</f>
        <v>0.24604696977551974</v>
      </c>
      <c r="U26" s="17">
        <v>0.16474780701754385</v>
      </c>
      <c r="W26" s="45"/>
      <c r="X26" s="45"/>
    </row>
    <row r="27" spans="1:29" x14ac:dyDescent="0.25">
      <c r="A27" s="13" t="s">
        <v>13</v>
      </c>
      <c r="B27" s="14">
        <v>1531</v>
      </c>
      <c r="C27" s="15">
        <v>985</v>
      </c>
      <c r="D27" s="16">
        <f t="shared" si="20"/>
        <v>6.2133350154544881E-2</v>
      </c>
      <c r="E27" s="17">
        <v>0.14565643370346179</v>
      </c>
      <c r="F27" s="14">
        <v>50</v>
      </c>
      <c r="G27" s="15">
        <v>27</v>
      </c>
      <c r="H27" s="16">
        <f t="shared" si="21"/>
        <v>6.2211981566820278E-2</v>
      </c>
      <c r="I27" s="17">
        <v>0.24</v>
      </c>
      <c r="J27" s="14">
        <v>24</v>
      </c>
      <c r="K27" s="15">
        <v>15</v>
      </c>
      <c r="L27" s="16">
        <f t="shared" si="22"/>
        <v>4.6439628482972138E-2</v>
      </c>
      <c r="M27" s="17">
        <v>4.1666666666666664E-2</v>
      </c>
      <c r="N27" s="14">
        <v>69</v>
      </c>
      <c r="O27" s="15">
        <v>40</v>
      </c>
      <c r="P27" s="16">
        <f t="shared" si="23"/>
        <v>3.2894736842105261E-2</v>
      </c>
      <c r="Q27" s="17">
        <v>0.2318840579710145</v>
      </c>
      <c r="R27" s="14">
        <v>1902</v>
      </c>
      <c r="S27" s="15">
        <v>1200</v>
      </c>
      <c r="T27" s="16">
        <f t="shared" si="24"/>
        <v>6.2211623204935458E-2</v>
      </c>
      <c r="U27" s="17">
        <v>0.15457413249211358</v>
      </c>
      <c r="W27" s="45"/>
      <c r="X27" s="45"/>
    </row>
    <row r="28" spans="1:29" ht="15.75" thickBot="1" x14ac:dyDescent="0.3">
      <c r="A28" s="23" t="s">
        <v>14</v>
      </c>
      <c r="B28" s="24">
        <v>23406</v>
      </c>
      <c r="C28" s="25">
        <v>15853</v>
      </c>
      <c r="D28" s="28">
        <f>SUM(D25:D27)</f>
        <v>1</v>
      </c>
      <c r="E28" s="26">
        <v>0.14359565923267539</v>
      </c>
      <c r="F28" s="24">
        <v>776</v>
      </c>
      <c r="G28" s="25">
        <v>434</v>
      </c>
      <c r="H28" s="28">
        <f>SUM(H25:H27)</f>
        <v>1</v>
      </c>
      <c r="I28" s="26">
        <v>0.24484536082474226</v>
      </c>
      <c r="J28" s="24">
        <v>518</v>
      </c>
      <c r="K28" s="25">
        <v>323</v>
      </c>
      <c r="L28" s="28">
        <f>SUM(L25:L27)</f>
        <v>1</v>
      </c>
      <c r="M28" s="26">
        <v>0.15444015444015444</v>
      </c>
      <c r="N28" s="24">
        <v>2091</v>
      </c>
      <c r="O28" s="25">
        <v>1216</v>
      </c>
      <c r="P28" s="28">
        <f>SUM(P25:P27)</f>
        <v>1</v>
      </c>
      <c r="Q28" s="26">
        <v>0.20803443328550933</v>
      </c>
      <c r="R28" s="49">
        <v>29651</v>
      </c>
      <c r="S28" s="25">
        <v>19289</v>
      </c>
      <c r="T28" s="28">
        <f>SUM(T25:T27)</f>
        <v>1</v>
      </c>
      <c r="U28" s="26">
        <v>0.15932009038480996</v>
      </c>
    </row>
    <row r="29" spans="1:29" ht="15.75" thickBot="1" x14ac:dyDescent="0.3">
      <c r="A29" s="5" t="s">
        <v>19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7"/>
      <c r="Y29" s="45"/>
      <c r="AC29" s="45"/>
    </row>
    <row r="30" spans="1:29" x14ac:dyDescent="0.25">
      <c r="A30" s="27" t="s">
        <v>11</v>
      </c>
      <c r="B30" s="39">
        <v>11393</v>
      </c>
      <c r="C30" s="39">
        <v>7390</v>
      </c>
      <c r="D30" s="16">
        <f>C30/C$33</f>
        <v>0.81333920316971164</v>
      </c>
      <c r="E30" s="17">
        <v>0.16738348108487669</v>
      </c>
      <c r="F30">
        <v>48</v>
      </c>
      <c r="G30">
        <v>22</v>
      </c>
      <c r="H30" s="16">
        <f>G30/G$33</f>
        <v>0.61111111111111116</v>
      </c>
      <c r="I30" s="17">
        <v>0.29166666666666669</v>
      </c>
      <c r="J30">
        <v>181</v>
      </c>
      <c r="K30">
        <v>131</v>
      </c>
      <c r="L30" s="16">
        <f>K30/K$33</f>
        <v>0.90344827586206899</v>
      </c>
      <c r="M30" s="17">
        <v>9.9447513812154692E-2</v>
      </c>
      <c r="N30">
        <v>152</v>
      </c>
      <c r="O30">
        <v>98</v>
      </c>
      <c r="P30" s="16">
        <f>O30/O$33</f>
        <v>0.73684210526315785</v>
      </c>
      <c r="Q30" s="17">
        <v>0.19078947368421054</v>
      </c>
      <c r="R30" s="39">
        <v>13452</v>
      </c>
      <c r="S30" s="39">
        <v>8593</v>
      </c>
      <c r="T30" s="16">
        <f>S30/S$33</f>
        <v>0.81365401003692828</v>
      </c>
      <c r="U30" s="17">
        <v>0.16941718703538508</v>
      </c>
      <c r="X30" s="45"/>
    </row>
    <row r="31" spans="1:29" x14ac:dyDescent="0.25">
      <c r="A31" s="13" t="s">
        <v>12</v>
      </c>
      <c r="B31" s="39">
        <v>1484</v>
      </c>
      <c r="C31">
        <v>800</v>
      </c>
      <c r="D31" s="16">
        <f t="shared" ref="D31:D32" si="25">C31/C$33</f>
        <v>8.8047545674664315E-2</v>
      </c>
      <c r="E31" s="17">
        <v>0.26078167115902967</v>
      </c>
      <c r="F31">
        <v>18</v>
      </c>
      <c r="G31">
        <v>8</v>
      </c>
      <c r="H31" s="16">
        <f t="shared" ref="H31:H32" si="26">G31/G$33</f>
        <v>0.22222222222222221</v>
      </c>
      <c r="I31" s="17">
        <v>0.22222222222222221</v>
      </c>
      <c r="J31">
        <v>12</v>
      </c>
      <c r="K31">
        <v>7</v>
      </c>
      <c r="L31" s="16">
        <f t="shared" ref="L31:L32" si="27">K31/K$33</f>
        <v>4.8275862068965517E-2</v>
      </c>
      <c r="M31" s="17">
        <v>0.33333333333333331</v>
      </c>
      <c r="N31">
        <v>25</v>
      </c>
      <c r="O31">
        <v>19</v>
      </c>
      <c r="P31" s="16">
        <f t="shared" ref="P31:P32" si="28">O31/O$33</f>
        <v>0.14285714285714285</v>
      </c>
      <c r="Q31" s="17">
        <v>0.16</v>
      </c>
      <c r="R31" s="39">
        <v>1736</v>
      </c>
      <c r="S31">
        <v>942</v>
      </c>
      <c r="T31" s="16">
        <f t="shared" ref="T31:T32" si="29">S31/S$33</f>
        <v>8.9196098854275166E-2</v>
      </c>
      <c r="U31" s="17">
        <v>0.26152073732718895</v>
      </c>
      <c r="X31" s="45"/>
    </row>
    <row r="32" spans="1:29" x14ac:dyDescent="0.25">
      <c r="A32" s="13" t="s">
        <v>13</v>
      </c>
      <c r="B32" s="14">
        <v>1336</v>
      </c>
      <c r="C32" s="15">
        <v>896</v>
      </c>
      <c r="D32" s="16">
        <f t="shared" si="25"/>
        <v>9.861325115562404E-2</v>
      </c>
      <c r="E32" s="17">
        <v>0.16991017964071856</v>
      </c>
      <c r="F32" s="14">
        <v>9</v>
      </c>
      <c r="G32" s="15">
        <v>6</v>
      </c>
      <c r="H32" s="16">
        <f t="shared" si="26"/>
        <v>0.16666666666666666</v>
      </c>
      <c r="I32" s="17">
        <v>0.33333333333333331</v>
      </c>
      <c r="J32" s="14">
        <v>11</v>
      </c>
      <c r="K32" s="15">
        <v>7</v>
      </c>
      <c r="L32" s="16">
        <f t="shared" si="27"/>
        <v>4.8275862068965517E-2</v>
      </c>
      <c r="M32" s="17">
        <v>9.0909090909090912E-2</v>
      </c>
      <c r="N32" s="14">
        <v>34</v>
      </c>
      <c r="O32" s="15">
        <v>16</v>
      </c>
      <c r="P32" s="16">
        <f t="shared" si="28"/>
        <v>0.12030075187969924</v>
      </c>
      <c r="Q32" s="17">
        <v>0.35294117647058826</v>
      </c>
      <c r="R32" s="14">
        <v>1568</v>
      </c>
      <c r="S32" s="15">
        <v>1026</v>
      </c>
      <c r="T32" s="16">
        <f t="shared" si="29"/>
        <v>9.7149891108796516E-2</v>
      </c>
      <c r="U32" s="17">
        <v>0.18367346938775511</v>
      </c>
      <c r="X32" s="45"/>
    </row>
    <row r="33" spans="1:29" ht="15.75" thickBot="1" x14ac:dyDescent="0.3">
      <c r="A33" s="23" t="s">
        <v>14</v>
      </c>
      <c r="B33" s="24">
        <v>14213</v>
      </c>
      <c r="C33" s="25">
        <v>9086</v>
      </c>
      <c r="D33" s="28">
        <f>SUM(D30:D32)</f>
        <v>1</v>
      </c>
      <c r="E33" s="26">
        <v>0.17737282769295715</v>
      </c>
      <c r="F33" s="24">
        <v>75</v>
      </c>
      <c r="G33" s="25">
        <v>36</v>
      </c>
      <c r="H33" s="28">
        <f>SUM(H30:H32)</f>
        <v>1</v>
      </c>
      <c r="I33" s="26">
        <v>0.28000000000000003</v>
      </c>
      <c r="J33" s="24">
        <v>204</v>
      </c>
      <c r="K33" s="25">
        <v>145</v>
      </c>
      <c r="L33" s="28">
        <f>SUM(L30:L32)</f>
        <v>1</v>
      </c>
      <c r="M33" s="26">
        <v>0.11274509803921569</v>
      </c>
      <c r="N33" s="24">
        <v>211</v>
      </c>
      <c r="O33" s="25">
        <v>133</v>
      </c>
      <c r="P33" s="28">
        <f>SUM(P30:P32)</f>
        <v>1</v>
      </c>
      <c r="Q33" s="26">
        <v>0.2132701421800948</v>
      </c>
      <c r="R33" s="49">
        <v>16756</v>
      </c>
      <c r="S33" s="25">
        <v>10561</v>
      </c>
      <c r="T33" s="28">
        <f>SUM(T30:T32)</f>
        <v>1</v>
      </c>
      <c r="U33" s="26">
        <v>0.18029362616376224</v>
      </c>
      <c r="X33" s="45"/>
    </row>
    <row r="34" spans="1:29" s="43" customFormat="1" x14ac:dyDescent="0.25">
      <c r="A34" s="51" t="s">
        <v>25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X34" s="48"/>
      <c r="Y34" s="48"/>
      <c r="AC34" s="48"/>
    </row>
    <row r="35" spans="1:29" s="43" customFormat="1" ht="15" customHeight="1" x14ac:dyDescent="0.25">
      <c r="A35" s="52" t="s">
        <v>21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X35" s="48"/>
    </row>
    <row r="36" spans="1:29" s="43" customFormat="1" ht="15" customHeight="1" x14ac:dyDescent="0.25">
      <c r="A36" s="53" t="s">
        <v>24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X36" s="48"/>
    </row>
    <row r="37" spans="1:29" x14ac:dyDescent="0.25">
      <c r="A37" s="29" t="s">
        <v>28</v>
      </c>
      <c r="B37" s="30"/>
      <c r="C37" s="30"/>
      <c r="D37" s="30"/>
      <c r="E37" s="30"/>
      <c r="F37" s="30"/>
      <c r="G37" s="30"/>
      <c r="H37" s="30"/>
      <c r="I37" s="30"/>
      <c r="J37" s="31"/>
      <c r="K37" s="30"/>
      <c r="L37" s="30"/>
      <c r="M37" s="30"/>
      <c r="N37" s="1"/>
      <c r="O37" s="1"/>
      <c r="P37" s="1"/>
      <c r="Q37" s="1"/>
      <c r="R37" s="1"/>
      <c r="S37" s="1"/>
      <c r="T37" s="1"/>
      <c r="U37" s="1"/>
    </row>
    <row r="38" spans="1:29" x14ac:dyDescent="0.25">
      <c r="X38" s="45"/>
    </row>
    <row r="39" spans="1:29" x14ac:dyDescent="0.25">
      <c r="X39" s="45"/>
    </row>
    <row r="40" spans="1:29" x14ac:dyDescent="0.25">
      <c r="W40" s="45"/>
      <c r="X40" s="45"/>
    </row>
    <row r="41" spans="1:29" x14ac:dyDescent="0.25">
      <c r="X41" s="45"/>
    </row>
    <row r="42" spans="1:29" x14ac:dyDescent="0.25">
      <c r="J42" s="39"/>
      <c r="K42" s="39"/>
      <c r="O42" s="39"/>
    </row>
    <row r="43" spans="1:29" x14ac:dyDescent="0.25">
      <c r="I43" s="39"/>
      <c r="K43" s="39"/>
      <c r="M43" s="39"/>
      <c r="O43" s="39"/>
      <c r="W43" s="45"/>
      <c r="X43" s="45"/>
    </row>
    <row r="44" spans="1:29" x14ac:dyDescent="0.25">
      <c r="O44" s="39"/>
      <c r="W44" s="45"/>
      <c r="X44" s="45"/>
    </row>
    <row r="47" spans="1:29" x14ac:dyDescent="0.25">
      <c r="J47" s="39"/>
      <c r="K47" s="39"/>
    </row>
    <row r="48" spans="1:29" x14ac:dyDescent="0.25">
      <c r="H48" s="39"/>
      <c r="I48" s="39"/>
      <c r="M48" s="39"/>
    </row>
  </sheetData>
  <mergeCells count="8">
    <mergeCell ref="A34:U34"/>
    <mergeCell ref="A35:U35"/>
    <mergeCell ref="A36:U36"/>
    <mergeCell ref="R3:U3"/>
    <mergeCell ref="B3:E3"/>
    <mergeCell ref="F3:I3"/>
    <mergeCell ref="J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 6_NE_2015</vt:lpstr>
      <vt:lpstr>Report6_states_2015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New England Home Mortgage Loans by Type of Loan and Race/Ethnicity</dc:title>
  <dc:creator>BOSFederalReserveBankofBoston@bos.frb.org</dc:creator>
  <cp:lastModifiedBy>Higgins, Amy</cp:lastModifiedBy>
  <dcterms:created xsi:type="dcterms:W3CDTF">2014-04-29T18:35:15Z</dcterms:created>
  <dcterms:modified xsi:type="dcterms:W3CDTF">2017-03-15T14:38:59Z</dcterms:modified>
</cp:coreProperties>
</file>