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480" yWindow="30" windowWidth="19035" windowHeight="9750" activeTab="1"/>
  </bookViews>
  <sheets>
    <sheet name="LMI tract_orig" sheetId="1" r:id="rId1"/>
    <sheet name="2015 - tract Loan Type" sheetId="2" r:id="rId2"/>
  </sheets>
  <calcPr calcId="145621" iterate="1" iterateCount="5"/>
</workbook>
</file>

<file path=xl/calcChain.xml><?xml version="1.0" encoding="utf-8"?>
<calcChain xmlns="http://schemas.openxmlformats.org/spreadsheetml/2006/main">
  <c r="P17" i="1" l="1"/>
  <c r="P16" i="1"/>
  <c r="P13" i="1"/>
  <c r="P12" i="1"/>
  <c r="P9" i="1"/>
  <c r="P8" i="1"/>
  <c r="K17" i="1"/>
  <c r="K16" i="1"/>
  <c r="K13" i="1"/>
  <c r="K12" i="1"/>
  <c r="K9" i="1"/>
  <c r="K8" i="1"/>
  <c r="P5" i="1"/>
  <c r="P4" i="1"/>
  <c r="K5" i="1"/>
  <c r="K4" i="1"/>
  <c r="N16" i="1" l="1"/>
  <c r="N13" i="1"/>
  <c r="N12" i="1"/>
  <c r="N9" i="1"/>
  <c r="N8" i="1"/>
  <c r="N17" i="1"/>
  <c r="O18" i="1"/>
  <c r="M18" i="1"/>
  <c r="L18" i="1"/>
  <c r="O14" i="1"/>
  <c r="M14" i="1"/>
  <c r="L14" i="1"/>
  <c r="O10" i="1"/>
  <c r="M10" i="1"/>
  <c r="L10" i="1"/>
  <c r="O6" i="1"/>
  <c r="M6" i="1"/>
  <c r="L6" i="1"/>
  <c r="N5" i="1"/>
  <c r="N4" i="1"/>
  <c r="I17" i="1"/>
  <c r="I16" i="1"/>
  <c r="I13" i="1"/>
  <c r="I9" i="1"/>
  <c r="I8" i="1"/>
  <c r="I12" i="1"/>
  <c r="J18" i="1"/>
  <c r="H18" i="1"/>
  <c r="G18" i="1"/>
  <c r="J14" i="1"/>
  <c r="H14" i="1"/>
  <c r="G14" i="1"/>
  <c r="J10" i="1"/>
  <c r="H10" i="1"/>
  <c r="G10" i="1"/>
  <c r="I5" i="1"/>
  <c r="I4" i="1"/>
  <c r="J6" i="1"/>
  <c r="H6" i="1"/>
  <c r="G6" i="1"/>
  <c r="K6" i="1" s="1"/>
  <c r="F17" i="1"/>
  <c r="D17" i="1" s="1"/>
  <c r="F16" i="1"/>
  <c r="D16" i="1" s="1"/>
  <c r="F13" i="1"/>
  <c r="D13" i="1" s="1"/>
  <c r="F12" i="1"/>
  <c r="D12" i="1" s="1"/>
  <c r="F9" i="1"/>
  <c r="D9" i="1" s="1"/>
  <c r="F8" i="1"/>
  <c r="D8" i="1" s="1"/>
  <c r="E18" i="1"/>
  <c r="C18" i="1"/>
  <c r="B18" i="1"/>
  <c r="E14" i="1"/>
  <c r="C14" i="1"/>
  <c r="B14" i="1"/>
  <c r="E10" i="1"/>
  <c r="C10" i="1"/>
  <c r="B10" i="1"/>
  <c r="P6" i="1" l="1"/>
  <c r="N6" i="1" s="1"/>
  <c r="I6" i="1"/>
  <c r="P18" i="1"/>
  <c r="N18" i="1" s="1"/>
  <c r="P14" i="1"/>
  <c r="N14" i="1" s="1"/>
  <c r="P10" i="1"/>
  <c r="N10" i="1" s="1"/>
  <c r="K18" i="1"/>
  <c r="I18" i="1" s="1"/>
  <c r="K14" i="1"/>
  <c r="I14" i="1" s="1"/>
  <c r="K10" i="1"/>
  <c r="I10" i="1" s="1"/>
  <c r="F18" i="1"/>
  <c r="D18" i="1" s="1"/>
  <c r="F14" i="1"/>
  <c r="D14" i="1" s="1"/>
  <c r="F10" i="1"/>
  <c r="D10" i="1" s="1"/>
  <c r="F5" i="1" l="1"/>
  <c r="D5" i="1" s="1"/>
  <c r="F4" i="1"/>
  <c r="D4" i="1" s="1"/>
  <c r="E6" i="1"/>
  <c r="C6" i="1"/>
  <c r="B6" i="1"/>
  <c r="F6" i="1" s="1"/>
  <c r="D6" i="1" l="1"/>
</calcChain>
</file>

<file path=xl/sharedStrings.xml><?xml version="1.0" encoding="utf-8"?>
<sst xmlns="http://schemas.openxmlformats.org/spreadsheetml/2006/main" count="281" uniqueCount="28">
  <si>
    <t>Low and moderate income (LMI) census tracts are are tracts with median family income below 80 % of the MSA median income</t>
  </si>
  <si>
    <t>NOTE: Tables include only first-lien loans for owner-occupied homes. The data exclude junior-lien loans, all loans for multi-family properties, and all loans for non-owner-occupied homes.</t>
  </si>
  <si>
    <t>Total</t>
  </si>
  <si>
    <t>LMI</t>
  </si>
  <si>
    <t>Non-LMI</t>
  </si>
  <si>
    <t>Other</t>
  </si>
  <si>
    <t>Denial Rate</t>
  </si>
  <si>
    <t>Denied</t>
  </si>
  <si>
    <t>Originated</t>
  </si>
  <si>
    <t>Vermont</t>
  </si>
  <si>
    <t>Rhode Island</t>
  </si>
  <si>
    <t xml:space="preserve">Non-LMI </t>
  </si>
  <si>
    <t>New Hampshire</t>
  </si>
  <si>
    <t>Massachusetts</t>
  </si>
  <si>
    <t>Maine</t>
  </si>
  <si>
    <t xml:space="preserve">LMI </t>
  </si>
  <si>
    <t>Connecticut</t>
  </si>
  <si>
    <t>New England</t>
  </si>
  <si>
    <t>Refinance</t>
  </si>
  <si>
    <t>Purchase</t>
  </si>
  <si>
    <t>Geographic Area</t>
  </si>
  <si>
    <t>Conventional</t>
  </si>
  <si>
    <t>FHA</t>
  </si>
  <si>
    <t>VA</t>
  </si>
  <si>
    <t>FSA</t>
  </si>
  <si>
    <t>2015 New England Home Mortgage Loans, Originations and Denials by Census Tract Income</t>
  </si>
  <si>
    <t>Source: 2015 HMDA. Data compiled by the Federal Reserve Bank of Boston.</t>
  </si>
  <si>
    <t xml:space="preserve">2015 New England Home Mortgage Loans by Type of Loan and Census Tract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</si>
</sst>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6" fillId="0" borderId="0" xfId="0" applyFont="1"/>
    <xf numFmtId="3" fontId="7" fillId="4" borderId="2" xfId="4" applyNumberFormat="1" applyFont="1" applyFill="1" applyBorder="1"/>
    <xf numFmtId="3" fontId="7" fillId="4" borderId="3" xfId="4" applyNumberFormat="1" applyFont="1" applyFill="1" applyBorder="1"/>
    <xf numFmtId="164" fontId="3" fillId="4" borderId="3" xfId="1" applyNumberFormat="1" applyFont="1" applyFill="1" applyBorder="1"/>
    <xf numFmtId="0" fontId="7" fillId="4" borderId="2" xfId="4" applyFont="1" applyFill="1" applyBorder="1"/>
    <xf numFmtId="164" fontId="0" fillId="0" borderId="0" xfId="1" applyNumberFormat="1" applyFont="1" applyBorder="1"/>
    <xf numFmtId="3" fontId="3" fillId="4" borderId="4" xfId="0" applyNumberFormat="1" applyFont="1" applyFill="1" applyBorder="1"/>
    <xf numFmtId="0" fontId="8" fillId="0" borderId="4" xfId="0" applyFont="1" applyBorder="1"/>
    <xf numFmtId="0" fontId="4" fillId="5" borderId="4" xfId="3" applyFill="1" applyBorder="1"/>
    <xf numFmtId="0" fontId="4" fillId="5" borderId="0" xfId="3" applyFill="1" applyBorder="1"/>
    <xf numFmtId="0" fontId="4" fillId="5" borderId="4" xfId="3" applyFont="1" applyFill="1" applyBorder="1"/>
    <xf numFmtId="3" fontId="7" fillId="4" borderId="4" xfId="4" applyNumberFormat="1" applyFont="1" applyFill="1" applyBorder="1"/>
    <xf numFmtId="3" fontId="7" fillId="4" borderId="0" xfId="4" applyNumberFormat="1" applyFont="1" applyFill="1" applyBorder="1"/>
    <xf numFmtId="164" fontId="3" fillId="4" borderId="0" xfId="1" applyNumberFormat="1" applyFont="1" applyFill="1" applyBorder="1"/>
    <xf numFmtId="0" fontId="7" fillId="4" borderId="4" xfId="4" applyFont="1" applyFill="1" applyBorder="1"/>
    <xf numFmtId="0" fontId="4" fillId="5" borderId="0" xfId="3" applyFont="1" applyFill="1" applyBorder="1"/>
    <xf numFmtId="0" fontId="9" fillId="5" borderId="0" xfId="2" applyFont="1" applyFill="1" applyBorder="1"/>
    <xf numFmtId="0" fontId="10" fillId="0" borderId="0" xfId="0" applyFont="1"/>
    <xf numFmtId="0" fontId="3" fillId="0" borderId="0" xfId="0" applyFont="1"/>
    <xf numFmtId="0" fontId="9" fillId="5" borderId="4" xfId="2" applyFont="1" applyFill="1" applyBorder="1"/>
    <xf numFmtId="0" fontId="0" fillId="0" borderId="0" xfId="0" applyFont="1"/>
    <xf numFmtId="0" fontId="0" fillId="0" borderId="4" xfId="0" applyBorder="1"/>
    <xf numFmtId="0" fontId="3" fillId="4" borderId="4" xfId="4" applyFont="1" applyFill="1" applyBorder="1"/>
    <xf numFmtId="3" fontId="3" fillId="4" borderId="0" xfId="4" applyNumberFormat="1" applyFont="1" applyFill="1" applyBorder="1"/>
    <xf numFmtId="3" fontId="3" fillId="4" borderId="4" xfId="4" applyNumberFormat="1" applyFont="1" applyFill="1" applyBorder="1"/>
    <xf numFmtId="0" fontId="3" fillId="4" borderId="4" xfId="0" applyFont="1" applyFill="1" applyBorder="1"/>
    <xf numFmtId="0" fontId="3" fillId="4" borderId="2" xfId="4" applyFont="1" applyFill="1" applyBorder="1"/>
    <xf numFmtId="3" fontId="3" fillId="4" borderId="3" xfId="4" applyNumberFormat="1" applyFont="1" applyFill="1" applyBorder="1"/>
    <xf numFmtId="3" fontId="3" fillId="4" borderId="2" xfId="4" applyNumberFormat="1" applyFont="1" applyFill="1" applyBorder="1"/>
    <xf numFmtId="3" fontId="0" fillId="0" borderId="0" xfId="0" applyNumberFormat="1"/>
    <xf numFmtId="0" fontId="7" fillId="4" borderId="3" xfId="4" applyFont="1" applyFill="1" applyBorder="1"/>
    <xf numFmtId="0" fontId="3" fillId="4" borderId="0" xfId="4" applyFont="1" applyFill="1" applyBorder="1"/>
    <xf numFmtId="0" fontId="3" fillId="4" borderId="3" xfId="4" applyFont="1" applyFill="1" applyBorder="1"/>
    <xf numFmtId="0" fontId="6" fillId="0" borderId="0" xfId="0" applyFont="1" applyAlignment="1">
      <alignment horizontal="left" wrapText="1"/>
    </xf>
  </cellXfs>
  <cellStyles count="5">
    <cellStyle name="40% - Accent1" xfId="4" builtinId="31"/>
    <cellStyle name="Accent1" xfId="3" builtinId="29"/>
    <cellStyle name="Heading 1" xfId="2" builtinId="16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opLeftCell="A19" workbookViewId="0">
      <selection activeCell="E45" sqref="E45"/>
    </sheetView>
  </sheetViews>
  <sheetFormatPr defaultRowHeight="15" x14ac:dyDescent="0.25"/>
  <cols>
    <col min="1" max="1" width="21.85546875" customWidth="1"/>
    <col min="2" max="2" width="12.42578125" customWidth="1"/>
    <col min="4" max="4" width="11.140625" customWidth="1"/>
    <col min="6" max="6" width="10.28515625" customWidth="1"/>
    <col min="7" max="7" width="12.140625" customWidth="1"/>
    <col min="9" max="9" width="11.5703125" customWidth="1"/>
    <col min="12" max="12" width="12.28515625" customWidth="1"/>
    <col min="14" max="14" width="11.42578125" customWidth="1"/>
  </cols>
  <sheetData>
    <row r="1" spans="1:16" ht="15.75" x14ac:dyDescent="0.25">
      <c r="A1" s="19" t="s">
        <v>25</v>
      </c>
    </row>
    <row r="2" spans="1:16" ht="19.5" x14ac:dyDescent="0.3">
      <c r="A2" s="18" t="s">
        <v>20</v>
      </c>
      <c r="B2" s="18" t="s">
        <v>2</v>
      </c>
      <c r="C2" s="18"/>
      <c r="D2" s="18"/>
      <c r="E2" s="18"/>
      <c r="F2" s="18"/>
      <c r="G2" s="18" t="s">
        <v>19</v>
      </c>
      <c r="H2" s="18"/>
      <c r="I2" s="18"/>
      <c r="J2" s="18"/>
      <c r="K2" s="18"/>
      <c r="L2" s="18" t="s">
        <v>18</v>
      </c>
      <c r="M2" s="18"/>
      <c r="N2" s="18"/>
      <c r="O2" s="18"/>
      <c r="P2" s="18"/>
    </row>
    <row r="3" spans="1:16" x14ac:dyDescent="0.25">
      <c r="A3" s="17" t="s">
        <v>17</v>
      </c>
      <c r="B3" s="11" t="s">
        <v>8</v>
      </c>
      <c r="C3" s="11" t="s">
        <v>7</v>
      </c>
      <c r="D3" s="11" t="s">
        <v>6</v>
      </c>
      <c r="E3" s="11" t="s">
        <v>5</v>
      </c>
      <c r="F3" s="11" t="s">
        <v>2</v>
      </c>
      <c r="G3" s="11" t="s">
        <v>8</v>
      </c>
      <c r="H3" s="11" t="s">
        <v>7</v>
      </c>
      <c r="I3" s="11" t="s">
        <v>6</v>
      </c>
      <c r="J3" s="11" t="s">
        <v>5</v>
      </c>
      <c r="K3" s="11" t="s">
        <v>2</v>
      </c>
      <c r="L3" s="11" t="s">
        <v>8</v>
      </c>
      <c r="M3" s="11" t="s">
        <v>7</v>
      </c>
      <c r="N3" s="11" t="s">
        <v>6</v>
      </c>
      <c r="O3" s="11" t="s">
        <v>5</v>
      </c>
      <c r="P3" s="11" t="s">
        <v>2</v>
      </c>
    </row>
    <row r="4" spans="1:16" x14ac:dyDescent="0.25">
      <c r="A4" s="9" t="s">
        <v>4</v>
      </c>
      <c r="B4" s="31">
        <v>245989</v>
      </c>
      <c r="C4" s="31">
        <v>55423</v>
      </c>
      <c r="D4" s="7">
        <f>C4/F4</f>
        <v>0.14907472160955404</v>
      </c>
      <c r="E4" s="31">
        <v>70368</v>
      </c>
      <c r="F4" s="8">
        <f>SUM(B4,C4,E4)</f>
        <v>371780</v>
      </c>
      <c r="G4" s="31">
        <v>115010</v>
      </c>
      <c r="H4" s="31">
        <v>13715</v>
      </c>
      <c r="I4" s="7">
        <f>H4/K4</f>
        <v>8.9751392242705036E-2</v>
      </c>
      <c r="J4" s="31">
        <v>24086</v>
      </c>
      <c r="K4" s="8">
        <f>SUM(G4,H4,J4)</f>
        <v>152811</v>
      </c>
      <c r="L4" s="31">
        <v>119486</v>
      </c>
      <c r="M4" s="31">
        <v>39035</v>
      </c>
      <c r="N4" s="7">
        <f>M4/P4</f>
        <v>0.19309440775642453</v>
      </c>
      <c r="O4" s="31">
        <v>43634</v>
      </c>
      <c r="P4" s="8">
        <f>SUM(L4,M4,O4)</f>
        <v>202155</v>
      </c>
    </row>
    <row r="5" spans="1:16" x14ac:dyDescent="0.25">
      <c r="A5" s="9" t="s">
        <v>15</v>
      </c>
      <c r="B5" s="31">
        <v>38398</v>
      </c>
      <c r="C5" s="31">
        <v>13991</v>
      </c>
      <c r="D5" s="7">
        <f>C5/F5</f>
        <v>0.21116578121226756</v>
      </c>
      <c r="E5" s="31">
        <v>13867</v>
      </c>
      <c r="F5" s="8">
        <f t="shared" ref="F5:F6" si="0">SUM(B5,C5,E5)</f>
        <v>66256</v>
      </c>
      <c r="G5" s="31">
        <v>20143</v>
      </c>
      <c r="H5" s="31">
        <v>4104</v>
      </c>
      <c r="I5" s="7">
        <f>H5/K5</f>
        <v>0.14228262376924145</v>
      </c>
      <c r="J5" s="31">
        <v>4597</v>
      </c>
      <c r="K5" s="8">
        <f t="shared" ref="K5" si="1">SUM(G5,H5,J5)</f>
        <v>28844</v>
      </c>
      <c r="L5" s="31">
        <v>16782</v>
      </c>
      <c r="M5" s="31">
        <v>9277</v>
      </c>
      <c r="N5" s="7">
        <f>M5/P5</f>
        <v>0.26555790920020611</v>
      </c>
      <c r="O5" s="31">
        <v>8875</v>
      </c>
      <c r="P5" s="8">
        <f t="shared" ref="P5" si="2">SUM(L5,M5,O5)</f>
        <v>34934</v>
      </c>
    </row>
    <row r="6" spans="1:16" x14ac:dyDescent="0.25">
      <c r="A6" s="16" t="s">
        <v>2</v>
      </c>
      <c r="B6" s="14">
        <f>SUM(B4:B5)</f>
        <v>284387</v>
      </c>
      <c r="C6" s="14">
        <f>SUM(C4:C5)</f>
        <v>69414</v>
      </c>
      <c r="D6" s="15">
        <f>C6/F6</f>
        <v>0.15846642741692463</v>
      </c>
      <c r="E6" s="14">
        <f>SUM(E4:E5)</f>
        <v>84235</v>
      </c>
      <c r="F6" s="8">
        <f t="shared" si="0"/>
        <v>438036</v>
      </c>
      <c r="G6" s="14">
        <f>SUM(G4:G5)</f>
        <v>135153</v>
      </c>
      <c r="H6" s="14">
        <f>SUM(H4:H5)</f>
        <v>17819</v>
      </c>
      <c r="I6" s="15">
        <f>H6/K6</f>
        <v>9.8092538052902481E-2</v>
      </c>
      <c r="J6" s="14">
        <f>SUM(J4:J5)</f>
        <v>28683</v>
      </c>
      <c r="K6" s="13">
        <f>SUM(G6,H6,J6)</f>
        <v>181655</v>
      </c>
      <c r="L6" s="14">
        <f>SUM(L4:L5)</f>
        <v>136268</v>
      </c>
      <c r="M6" s="14">
        <f>SUM(M4:M5)</f>
        <v>48312</v>
      </c>
      <c r="N6" s="15">
        <f>M6/P6</f>
        <v>0.20377157944906765</v>
      </c>
      <c r="O6" s="14">
        <f>SUM(O4:O5)</f>
        <v>52509</v>
      </c>
      <c r="P6" s="13">
        <f>SUM(L6,M6,O6)</f>
        <v>237089</v>
      </c>
    </row>
    <row r="7" spans="1:16" x14ac:dyDescent="0.25">
      <c r="A7" s="12" t="s">
        <v>16</v>
      </c>
      <c r="B7" s="11" t="s">
        <v>8</v>
      </c>
      <c r="C7" s="11" t="s">
        <v>7</v>
      </c>
      <c r="D7" s="11" t="s">
        <v>6</v>
      </c>
      <c r="E7" s="11" t="s">
        <v>5</v>
      </c>
      <c r="F7" s="10" t="s">
        <v>2</v>
      </c>
      <c r="G7" s="11" t="s">
        <v>8</v>
      </c>
      <c r="H7" s="11" t="s">
        <v>7</v>
      </c>
      <c r="I7" s="11" t="s">
        <v>6</v>
      </c>
      <c r="J7" s="11" t="s">
        <v>5</v>
      </c>
      <c r="K7" s="10" t="s">
        <v>2</v>
      </c>
      <c r="L7" s="11" t="s">
        <v>8</v>
      </c>
      <c r="M7" s="11" t="s">
        <v>7</v>
      </c>
      <c r="N7" s="11" t="s">
        <v>6</v>
      </c>
      <c r="O7" s="11" t="s">
        <v>5</v>
      </c>
      <c r="P7" s="10" t="s">
        <v>2</v>
      </c>
    </row>
    <row r="8" spans="1:16" x14ac:dyDescent="0.25">
      <c r="A8" s="9" t="s">
        <v>4</v>
      </c>
      <c r="B8" s="31">
        <v>52226</v>
      </c>
      <c r="C8" s="31">
        <v>13522</v>
      </c>
      <c r="D8" s="7">
        <f>C8/F8</f>
        <v>0.16261394521009212</v>
      </c>
      <c r="E8" s="31">
        <v>17406</v>
      </c>
      <c r="F8" s="8">
        <f>SUM(B8,C8,E8)</f>
        <v>83154</v>
      </c>
      <c r="G8" s="31">
        <v>25164</v>
      </c>
      <c r="H8" s="31">
        <v>2856</v>
      </c>
      <c r="I8" s="7">
        <f>H8/K8</f>
        <v>8.4639777138962161E-2</v>
      </c>
      <c r="J8" s="31">
        <v>5723</v>
      </c>
      <c r="K8" s="8">
        <f>SUM(G8,H8,J8)</f>
        <v>33743</v>
      </c>
      <c r="L8" s="31">
        <v>24962</v>
      </c>
      <c r="M8" s="31">
        <v>10193</v>
      </c>
      <c r="N8" s="7">
        <f>M8/P8</f>
        <v>0.21984255365038283</v>
      </c>
      <c r="O8" s="31">
        <v>11210</v>
      </c>
      <c r="P8" s="8">
        <f>SUM(L8,M8,O8)</f>
        <v>46365</v>
      </c>
    </row>
    <row r="9" spans="1:16" x14ac:dyDescent="0.25">
      <c r="A9" s="9" t="s">
        <v>15</v>
      </c>
      <c r="B9" s="31">
        <v>7481</v>
      </c>
      <c r="C9" s="31">
        <v>3855</v>
      </c>
      <c r="D9" s="7">
        <f>C9/F9</f>
        <v>0.25889858965748824</v>
      </c>
      <c r="E9" s="31">
        <v>3554</v>
      </c>
      <c r="F9" s="8">
        <f t="shared" ref="F9" si="3">SUM(B9,C9,E9)</f>
        <v>14890</v>
      </c>
      <c r="G9" s="31">
        <v>4120</v>
      </c>
      <c r="H9" s="31">
        <v>1046</v>
      </c>
      <c r="I9" s="7">
        <f>H9/K9</f>
        <v>0.16555872111427666</v>
      </c>
      <c r="J9" s="31">
        <v>1152</v>
      </c>
      <c r="K9" s="8">
        <f t="shared" ref="K9" si="4">SUM(G9,H9,J9)</f>
        <v>6318</v>
      </c>
      <c r="L9" s="31">
        <v>3138</v>
      </c>
      <c r="M9" s="31">
        <v>2695</v>
      </c>
      <c r="N9" s="7">
        <f>M9/P9</f>
        <v>0.32970393931979447</v>
      </c>
      <c r="O9" s="31">
        <v>2341</v>
      </c>
      <c r="P9" s="8">
        <f t="shared" ref="P9" si="5">SUM(L9,M9,O9)</f>
        <v>8174</v>
      </c>
    </row>
    <row r="10" spans="1:16" x14ac:dyDescent="0.25">
      <c r="A10" s="16" t="s">
        <v>2</v>
      </c>
      <c r="B10" s="14">
        <f>SUM(B8:B9)</f>
        <v>59707</v>
      </c>
      <c r="C10" s="14">
        <f>SUM(C8:C9)</f>
        <v>17377</v>
      </c>
      <c r="D10" s="15">
        <f>C10/F10</f>
        <v>0.17723675084655868</v>
      </c>
      <c r="E10" s="14">
        <f>SUM(E8:E9)</f>
        <v>20960</v>
      </c>
      <c r="F10" s="13">
        <f t="shared" ref="F10" si="6">SUM(B10,C10,E10)</f>
        <v>98044</v>
      </c>
      <c r="G10" s="14">
        <f>SUM(G8:G9)</f>
        <v>29284</v>
      </c>
      <c r="H10" s="14">
        <f>SUM(H8:H9)</f>
        <v>3902</v>
      </c>
      <c r="I10" s="15">
        <f>H10/K10</f>
        <v>9.7401462769276859E-2</v>
      </c>
      <c r="J10" s="14">
        <f>SUM(J8:J9)</f>
        <v>6875</v>
      </c>
      <c r="K10" s="13">
        <f>SUM(G10,H10,J10)</f>
        <v>40061</v>
      </c>
      <c r="L10" s="14">
        <f>SUM(L8:L9)</f>
        <v>28100</v>
      </c>
      <c r="M10" s="14">
        <f>SUM(M8:M9)</f>
        <v>12888</v>
      </c>
      <c r="N10" s="15">
        <f>M10/P10</f>
        <v>0.2363079631089679</v>
      </c>
      <c r="O10" s="14">
        <f>SUM(O8:O9)</f>
        <v>13551</v>
      </c>
      <c r="P10" s="13">
        <f>SUM(L10,M10,O10)</f>
        <v>54539</v>
      </c>
    </row>
    <row r="11" spans="1:16" x14ac:dyDescent="0.25">
      <c r="A11" s="12" t="s">
        <v>14</v>
      </c>
      <c r="B11" s="11" t="s">
        <v>8</v>
      </c>
      <c r="C11" s="11" t="s">
        <v>7</v>
      </c>
      <c r="D11" s="11" t="s">
        <v>6</v>
      </c>
      <c r="E11" s="11" t="s">
        <v>5</v>
      </c>
      <c r="F11" s="10" t="s">
        <v>2</v>
      </c>
      <c r="G11" s="11" t="s">
        <v>8</v>
      </c>
      <c r="H11" s="11" t="s">
        <v>7</v>
      </c>
      <c r="I11" s="11" t="s">
        <v>6</v>
      </c>
      <c r="J11" s="11" t="s">
        <v>5</v>
      </c>
      <c r="K11" s="10" t="s">
        <v>2</v>
      </c>
      <c r="L11" s="11" t="s">
        <v>8</v>
      </c>
      <c r="M11" s="11" t="s">
        <v>7</v>
      </c>
      <c r="N11" s="11" t="s">
        <v>6</v>
      </c>
      <c r="O11" s="11" t="s">
        <v>5</v>
      </c>
      <c r="P11" s="10" t="s">
        <v>2</v>
      </c>
    </row>
    <row r="12" spans="1:16" x14ac:dyDescent="0.25">
      <c r="A12" s="9" t="s">
        <v>4</v>
      </c>
      <c r="B12" s="31">
        <v>20880</v>
      </c>
      <c r="C12" s="31">
        <v>7271</v>
      </c>
      <c r="D12" s="7">
        <f>C12/F12</f>
        <v>0.20802815289539942</v>
      </c>
      <c r="E12" s="31">
        <v>6801</v>
      </c>
      <c r="F12" s="8">
        <f>SUM(B12,C12,E12)</f>
        <v>34952</v>
      </c>
      <c r="G12" s="31">
        <v>10761</v>
      </c>
      <c r="H12" s="31">
        <v>2143</v>
      </c>
      <c r="I12" s="7">
        <f>H12/K12</f>
        <v>0.13931868417630996</v>
      </c>
      <c r="J12" s="31">
        <v>2478</v>
      </c>
      <c r="K12" s="8">
        <f>SUM(G12,H12,J12)</f>
        <v>15382</v>
      </c>
      <c r="L12" s="31">
        <v>8938</v>
      </c>
      <c r="M12" s="31">
        <v>4686</v>
      </c>
      <c r="N12" s="7">
        <f>M12/P12</f>
        <v>0.26492537313432835</v>
      </c>
      <c r="O12" s="31">
        <v>4064</v>
      </c>
      <c r="P12" s="8">
        <f>SUM(L12,M12,O12)</f>
        <v>17688</v>
      </c>
    </row>
    <row r="13" spans="1:16" x14ac:dyDescent="0.25">
      <c r="A13" s="9" t="s">
        <v>3</v>
      </c>
      <c r="B13" s="31">
        <v>1925</v>
      </c>
      <c r="C13">
        <v>808</v>
      </c>
      <c r="D13" s="7">
        <f>C13/F13</f>
        <v>0.2377869334902884</v>
      </c>
      <c r="E13">
        <v>665</v>
      </c>
      <c r="F13" s="8">
        <f t="shared" ref="F13" si="7">SUM(B13,C13,E13)</f>
        <v>3398</v>
      </c>
      <c r="G13" s="31">
        <v>1055</v>
      </c>
      <c r="H13">
        <v>267</v>
      </c>
      <c r="I13" s="7">
        <f>H13/K13</f>
        <v>0.16995544239338001</v>
      </c>
      <c r="J13">
        <v>249</v>
      </c>
      <c r="K13" s="8">
        <f t="shared" ref="K13" si="8">SUM(G13,H13,J13)</f>
        <v>1571</v>
      </c>
      <c r="L13" s="31">
        <v>753</v>
      </c>
      <c r="M13">
        <v>482</v>
      </c>
      <c r="N13" s="7">
        <f>M13/P13</f>
        <v>0.29698089956869994</v>
      </c>
      <c r="O13">
        <v>388</v>
      </c>
      <c r="P13" s="8">
        <f t="shared" ref="P13" si="9">SUM(L13,M13,O13)</f>
        <v>1623</v>
      </c>
    </row>
    <row r="14" spans="1:16" x14ac:dyDescent="0.25">
      <c r="A14" s="16" t="s">
        <v>2</v>
      </c>
      <c r="B14" s="14">
        <f>SUM(B12:B13)</f>
        <v>22805</v>
      </c>
      <c r="C14" s="14">
        <f>SUM(C12:C13)</f>
        <v>8079</v>
      </c>
      <c r="D14" s="15">
        <f>C14/F14</f>
        <v>0.21066492829204694</v>
      </c>
      <c r="E14" s="14">
        <f>SUM(E12:E13)</f>
        <v>7466</v>
      </c>
      <c r="F14" s="13">
        <f t="shared" ref="F14" si="10">SUM(B14,C14,E14)</f>
        <v>38350</v>
      </c>
      <c r="G14" s="14">
        <f>SUM(G12:G13)</f>
        <v>11816</v>
      </c>
      <c r="H14" s="14">
        <f>SUM(H12:H13)</f>
        <v>2410</v>
      </c>
      <c r="I14" s="15">
        <f>H14/K14</f>
        <v>0.14215773019524569</v>
      </c>
      <c r="J14" s="14">
        <f>SUM(J12:J13)</f>
        <v>2727</v>
      </c>
      <c r="K14" s="13">
        <f>SUM(G14,H14,J14)</f>
        <v>16953</v>
      </c>
      <c r="L14" s="14">
        <f>SUM(L12:L13)</f>
        <v>9691</v>
      </c>
      <c r="M14" s="14">
        <f>SUM(M12:M13)</f>
        <v>5168</v>
      </c>
      <c r="N14" s="15">
        <f>M14/P14</f>
        <v>0.26761949148153902</v>
      </c>
      <c r="O14" s="14">
        <f>SUM(O12:O13)</f>
        <v>4452</v>
      </c>
      <c r="P14" s="13">
        <f>SUM(L14,M14,O14)</f>
        <v>19311</v>
      </c>
    </row>
    <row r="15" spans="1:16" x14ac:dyDescent="0.25">
      <c r="A15" s="12" t="s">
        <v>13</v>
      </c>
      <c r="B15" s="11" t="s">
        <v>8</v>
      </c>
      <c r="C15" s="11" t="s">
        <v>7</v>
      </c>
      <c r="D15" s="11" t="s">
        <v>6</v>
      </c>
      <c r="E15" s="11" t="s">
        <v>5</v>
      </c>
      <c r="F15" s="10" t="s">
        <v>2</v>
      </c>
      <c r="G15" s="11" t="s">
        <v>8</v>
      </c>
      <c r="H15" s="11" t="s">
        <v>7</v>
      </c>
      <c r="I15" s="11" t="s">
        <v>6</v>
      </c>
      <c r="J15" s="11" t="s">
        <v>5</v>
      </c>
      <c r="K15" s="10" t="s">
        <v>2</v>
      </c>
      <c r="L15" s="11" t="s">
        <v>8</v>
      </c>
      <c r="M15" s="11" t="s">
        <v>7</v>
      </c>
      <c r="N15" s="11" t="s">
        <v>6</v>
      </c>
      <c r="O15" s="11" t="s">
        <v>5</v>
      </c>
      <c r="P15" s="10" t="s">
        <v>2</v>
      </c>
    </row>
    <row r="16" spans="1:16" x14ac:dyDescent="0.25">
      <c r="A16" s="9" t="s">
        <v>4</v>
      </c>
      <c r="B16" s="31">
        <v>123181</v>
      </c>
      <c r="C16" s="31">
        <v>22270</v>
      </c>
      <c r="D16" s="7">
        <f>C16/F16</f>
        <v>0.1264694190470782</v>
      </c>
      <c r="E16" s="31">
        <v>30639</v>
      </c>
      <c r="F16" s="8">
        <f>SUM(B16,C16,E16)</f>
        <v>176090</v>
      </c>
      <c r="G16" s="31">
        <v>54932</v>
      </c>
      <c r="H16" s="31">
        <v>5337</v>
      </c>
      <c r="I16" s="7">
        <f>H16/K16</f>
        <v>7.5299462449031421E-2</v>
      </c>
      <c r="J16" s="31">
        <v>10608</v>
      </c>
      <c r="K16" s="8">
        <f>SUM(G16,H16,J16)</f>
        <v>70877</v>
      </c>
      <c r="L16" s="31">
        <v>61980</v>
      </c>
      <c r="M16" s="31">
        <v>15800</v>
      </c>
      <c r="N16" s="7">
        <f>M16/P16</f>
        <v>0.16387321606372388</v>
      </c>
      <c r="O16" s="31">
        <v>18636</v>
      </c>
      <c r="P16" s="8">
        <f>SUM(L16,M16,O16)</f>
        <v>96416</v>
      </c>
    </row>
    <row r="17" spans="1:18" x14ac:dyDescent="0.25">
      <c r="A17" s="9" t="s">
        <v>3</v>
      </c>
      <c r="B17" s="31">
        <v>21042</v>
      </c>
      <c r="C17" s="31">
        <v>6266</v>
      </c>
      <c r="D17" s="7">
        <f>C17/F17</f>
        <v>0.18353299551858468</v>
      </c>
      <c r="E17" s="31">
        <v>6833</v>
      </c>
      <c r="F17" s="8">
        <f t="shared" ref="F17" si="11">SUM(B17,C17,E17)</f>
        <v>34141</v>
      </c>
      <c r="G17" s="31">
        <v>10618</v>
      </c>
      <c r="H17" s="31">
        <v>1782</v>
      </c>
      <c r="I17" s="7">
        <f>H17/K17</f>
        <v>0.12170468515230159</v>
      </c>
      <c r="J17" s="31">
        <v>2242</v>
      </c>
      <c r="K17" s="8">
        <f t="shared" ref="K17" si="12">SUM(G17,H17,J17)</f>
        <v>14642</v>
      </c>
      <c r="L17" s="31">
        <v>9570</v>
      </c>
      <c r="M17" s="31">
        <v>4195</v>
      </c>
      <c r="N17" s="7">
        <f>M17/P17</f>
        <v>0.23126964000220521</v>
      </c>
      <c r="O17" s="31">
        <v>4374</v>
      </c>
      <c r="P17" s="8">
        <f t="shared" ref="P17" si="13">SUM(L17,M17,O17)</f>
        <v>18139</v>
      </c>
    </row>
    <row r="18" spans="1:18" x14ac:dyDescent="0.25">
      <c r="A18" s="16" t="s">
        <v>2</v>
      </c>
      <c r="B18" s="14">
        <f>SUM(B16:B17)</f>
        <v>144223</v>
      </c>
      <c r="C18" s="14">
        <f>SUM(C16:C17)</f>
        <v>28536</v>
      </c>
      <c r="D18" s="15">
        <f>C18/F18</f>
        <v>0.13573640424104913</v>
      </c>
      <c r="E18" s="14">
        <f>SUM(E16:E17)</f>
        <v>37472</v>
      </c>
      <c r="F18" s="13">
        <f t="shared" ref="F18" si="14">SUM(B18,C18,E18)</f>
        <v>210231</v>
      </c>
      <c r="G18" s="14">
        <f>SUM(G16:G17)</f>
        <v>65550</v>
      </c>
      <c r="H18" s="14">
        <f>SUM(H16:H17)</f>
        <v>7119</v>
      </c>
      <c r="I18" s="15">
        <f>H18/K18</f>
        <v>8.3244659081607594E-2</v>
      </c>
      <c r="J18" s="14">
        <f>SUM(J16:J17)</f>
        <v>12850</v>
      </c>
      <c r="K18" s="13">
        <f>SUM(G18,H18,J18)</f>
        <v>85519</v>
      </c>
      <c r="L18" s="14">
        <f>SUM(L16:L17)</f>
        <v>71550</v>
      </c>
      <c r="M18" s="14">
        <f>SUM(M16:M17)</f>
        <v>19995</v>
      </c>
      <c r="N18" s="15">
        <f>M18/P18</f>
        <v>0.1745449783946576</v>
      </c>
      <c r="O18" s="14">
        <f>SUM(O16:O17)</f>
        <v>23010</v>
      </c>
      <c r="P18" s="13">
        <f>SUM(L18,M18,O18)</f>
        <v>114555</v>
      </c>
    </row>
    <row r="19" spans="1:18" x14ac:dyDescent="0.25">
      <c r="A19" s="12" t="s">
        <v>12</v>
      </c>
      <c r="B19" s="11" t="s">
        <v>8</v>
      </c>
      <c r="C19" s="11" t="s">
        <v>7</v>
      </c>
      <c r="D19" s="11" t="s">
        <v>6</v>
      </c>
      <c r="E19" s="11" t="s">
        <v>5</v>
      </c>
      <c r="F19" s="10" t="s">
        <v>2</v>
      </c>
      <c r="G19" s="11" t="s">
        <v>8</v>
      </c>
      <c r="H19" s="11" t="s">
        <v>7</v>
      </c>
      <c r="I19" s="11" t="s">
        <v>6</v>
      </c>
      <c r="J19" s="11" t="s">
        <v>5</v>
      </c>
      <c r="K19" s="10" t="s">
        <v>2</v>
      </c>
      <c r="L19" s="11" t="s">
        <v>8</v>
      </c>
      <c r="M19" s="11" t="s">
        <v>7</v>
      </c>
      <c r="N19" s="11" t="s">
        <v>6</v>
      </c>
      <c r="O19" s="11" t="s">
        <v>5</v>
      </c>
      <c r="P19" s="10" t="s">
        <v>2</v>
      </c>
    </row>
    <row r="20" spans="1:18" x14ac:dyDescent="0.25">
      <c r="A20" s="9" t="s">
        <v>11</v>
      </c>
      <c r="B20" s="31">
        <v>23971</v>
      </c>
      <c r="C20" s="31">
        <v>6173</v>
      </c>
      <c r="D20" s="7">
        <v>0.16134343962362782</v>
      </c>
      <c r="E20" s="31">
        <v>8116</v>
      </c>
      <c r="F20" s="8">
        <v>38260</v>
      </c>
      <c r="G20" s="31">
        <v>12296</v>
      </c>
      <c r="H20" s="31">
        <v>1906</v>
      </c>
      <c r="I20" s="7">
        <v>0.11211105229104171</v>
      </c>
      <c r="J20" s="31">
        <v>2799</v>
      </c>
      <c r="K20" s="8">
        <v>17001</v>
      </c>
      <c r="L20" s="31">
        <v>10881</v>
      </c>
      <c r="M20" s="31">
        <v>4000</v>
      </c>
      <c r="N20" s="7">
        <v>0.20037068576867204</v>
      </c>
      <c r="O20" s="31">
        <v>5082</v>
      </c>
      <c r="P20" s="8">
        <v>19963</v>
      </c>
      <c r="R20" s="31"/>
    </row>
    <row r="21" spans="1:18" x14ac:dyDescent="0.25">
      <c r="A21" s="9" t="s">
        <v>3</v>
      </c>
      <c r="B21" s="31">
        <v>3845</v>
      </c>
      <c r="C21" s="31">
        <v>1542</v>
      </c>
      <c r="D21" s="7">
        <v>0.22573561703996486</v>
      </c>
      <c r="E21" s="31">
        <v>1444</v>
      </c>
      <c r="F21" s="8">
        <v>6831</v>
      </c>
      <c r="G21" s="31">
        <v>2171</v>
      </c>
      <c r="H21" s="31">
        <v>574</v>
      </c>
      <c r="I21" s="7">
        <v>0.17803970223325061</v>
      </c>
      <c r="J21" s="31">
        <v>479</v>
      </c>
      <c r="K21" s="8">
        <v>3224</v>
      </c>
      <c r="L21" s="31">
        <v>1558</v>
      </c>
      <c r="M21" s="31">
        <v>905</v>
      </c>
      <c r="N21" s="7">
        <v>0.26680424528301888</v>
      </c>
      <c r="O21" s="31">
        <v>929</v>
      </c>
      <c r="P21" s="8">
        <v>3392</v>
      </c>
      <c r="R21" s="31"/>
    </row>
    <row r="22" spans="1:18" x14ac:dyDescent="0.25">
      <c r="A22" s="16" t="s">
        <v>2</v>
      </c>
      <c r="B22" s="14">
        <v>27816</v>
      </c>
      <c r="C22" s="14">
        <v>7715</v>
      </c>
      <c r="D22" s="15">
        <v>0.17109844536603758</v>
      </c>
      <c r="E22" s="14">
        <v>9560</v>
      </c>
      <c r="F22" s="13">
        <v>45091</v>
      </c>
      <c r="G22" s="14">
        <v>14467</v>
      </c>
      <c r="H22" s="14">
        <v>2480</v>
      </c>
      <c r="I22" s="15">
        <v>0.12262051915945611</v>
      </c>
      <c r="J22" s="14">
        <v>3278</v>
      </c>
      <c r="K22" s="13">
        <v>20225</v>
      </c>
      <c r="L22" s="14">
        <v>12439</v>
      </c>
      <c r="M22" s="14">
        <v>4905</v>
      </c>
      <c r="N22" s="15">
        <v>0.21001926782273603</v>
      </c>
      <c r="O22" s="14">
        <v>6011</v>
      </c>
      <c r="P22" s="13">
        <v>23355</v>
      </c>
      <c r="R22" s="31"/>
    </row>
    <row r="23" spans="1:18" x14ac:dyDescent="0.25">
      <c r="A23" s="12" t="s">
        <v>10</v>
      </c>
      <c r="B23" s="11" t="s">
        <v>8</v>
      </c>
      <c r="C23" s="11" t="s">
        <v>7</v>
      </c>
      <c r="D23" s="11" t="s">
        <v>6</v>
      </c>
      <c r="E23" s="11" t="s">
        <v>5</v>
      </c>
      <c r="F23" s="10" t="s">
        <v>2</v>
      </c>
      <c r="G23" s="11" t="s">
        <v>8</v>
      </c>
      <c r="H23" s="11" t="s">
        <v>7</v>
      </c>
      <c r="I23" s="11" t="s">
        <v>6</v>
      </c>
      <c r="J23" s="11" t="s">
        <v>5</v>
      </c>
      <c r="K23" s="10" t="s">
        <v>2</v>
      </c>
      <c r="L23" s="11" t="s">
        <v>8</v>
      </c>
      <c r="M23" s="11" t="s">
        <v>7</v>
      </c>
      <c r="N23" s="11" t="s">
        <v>6</v>
      </c>
      <c r="O23" s="11" t="s">
        <v>5</v>
      </c>
      <c r="P23" s="10" t="s">
        <v>2</v>
      </c>
      <c r="R23" s="31"/>
    </row>
    <row r="24" spans="1:18" x14ac:dyDescent="0.25">
      <c r="A24" s="9" t="s">
        <v>4</v>
      </c>
      <c r="B24" s="31">
        <v>16519</v>
      </c>
      <c r="C24" s="31">
        <v>3692</v>
      </c>
      <c r="D24" s="7">
        <v>0.14843404494833756</v>
      </c>
      <c r="E24" s="31">
        <v>4662</v>
      </c>
      <c r="F24" s="8">
        <v>24873</v>
      </c>
      <c r="G24" s="31">
        <v>7656</v>
      </c>
      <c r="H24" s="31">
        <v>850</v>
      </c>
      <c r="I24" s="7">
        <v>8.4610790364324104E-2</v>
      </c>
      <c r="J24" s="31">
        <v>1540</v>
      </c>
      <c r="K24" s="8">
        <v>10046</v>
      </c>
      <c r="L24" s="31">
        <v>8301</v>
      </c>
      <c r="M24" s="31">
        <v>2684</v>
      </c>
      <c r="N24" s="7">
        <v>0.19207098897953342</v>
      </c>
      <c r="O24" s="31">
        <v>2989</v>
      </c>
      <c r="P24" s="8">
        <v>13974</v>
      </c>
      <c r="R24" s="31"/>
    </row>
    <row r="25" spans="1:18" x14ac:dyDescent="0.25">
      <c r="A25" s="9" t="s">
        <v>3</v>
      </c>
      <c r="B25" s="31">
        <v>2769</v>
      </c>
      <c r="C25" s="31">
        <v>1013</v>
      </c>
      <c r="D25" s="7">
        <v>0.21393875395987327</v>
      </c>
      <c r="E25">
        <v>953</v>
      </c>
      <c r="F25" s="8">
        <v>4735</v>
      </c>
      <c r="G25" s="31">
        <v>1554</v>
      </c>
      <c r="H25" s="31">
        <v>284</v>
      </c>
      <c r="I25" s="7">
        <v>0.13051470588235295</v>
      </c>
      <c r="J25">
        <v>338</v>
      </c>
      <c r="K25" s="8">
        <v>2176</v>
      </c>
      <c r="L25" s="31">
        <v>1147</v>
      </c>
      <c r="M25" s="31">
        <v>685</v>
      </c>
      <c r="N25" s="7">
        <v>0.28259075907590758</v>
      </c>
      <c r="O25" s="31">
        <v>592</v>
      </c>
      <c r="P25" s="8">
        <v>2424</v>
      </c>
      <c r="R25" s="31"/>
    </row>
    <row r="26" spans="1:18" x14ac:dyDescent="0.25">
      <c r="A26" s="16" t="s">
        <v>2</v>
      </c>
      <c r="B26" s="14">
        <v>19288</v>
      </c>
      <c r="C26" s="14">
        <v>4705</v>
      </c>
      <c r="D26" s="15">
        <v>0.15890975412050798</v>
      </c>
      <c r="E26" s="14">
        <v>5615</v>
      </c>
      <c r="F26" s="13">
        <v>29608</v>
      </c>
      <c r="G26" s="14">
        <v>9210</v>
      </c>
      <c r="H26" s="14">
        <v>1134</v>
      </c>
      <c r="I26" s="15">
        <v>9.2783505154639179E-2</v>
      </c>
      <c r="J26" s="14">
        <v>1878</v>
      </c>
      <c r="K26" s="13">
        <v>12222</v>
      </c>
      <c r="L26" s="14">
        <v>9448</v>
      </c>
      <c r="M26" s="14">
        <v>3369</v>
      </c>
      <c r="N26" s="15">
        <v>0.20545188437614342</v>
      </c>
      <c r="O26" s="14">
        <v>3581</v>
      </c>
      <c r="P26" s="13">
        <v>16398</v>
      </c>
      <c r="R26" s="31"/>
    </row>
    <row r="27" spans="1:18" x14ac:dyDescent="0.25">
      <c r="A27" s="12" t="s">
        <v>9</v>
      </c>
      <c r="B27" s="11" t="s">
        <v>8</v>
      </c>
      <c r="C27" s="11" t="s">
        <v>7</v>
      </c>
      <c r="D27" s="11" t="s">
        <v>6</v>
      </c>
      <c r="E27" s="11" t="s">
        <v>5</v>
      </c>
      <c r="F27" s="10" t="s">
        <v>2</v>
      </c>
      <c r="G27" s="11" t="s">
        <v>8</v>
      </c>
      <c r="H27" s="11" t="s">
        <v>7</v>
      </c>
      <c r="I27" s="11" t="s">
        <v>6</v>
      </c>
      <c r="J27" s="11" t="s">
        <v>5</v>
      </c>
      <c r="K27" s="10" t="s">
        <v>2</v>
      </c>
      <c r="L27" s="11" t="s">
        <v>8</v>
      </c>
      <c r="M27" s="11" t="s">
        <v>7</v>
      </c>
      <c r="N27" s="11" t="s">
        <v>6</v>
      </c>
      <c r="O27" s="11" t="s">
        <v>5</v>
      </c>
      <c r="P27" s="10" t="s">
        <v>2</v>
      </c>
      <c r="R27" s="31"/>
    </row>
    <row r="28" spans="1:18" x14ac:dyDescent="0.25">
      <c r="A28" s="9" t="s">
        <v>4</v>
      </c>
      <c r="B28" s="31">
        <v>9212</v>
      </c>
      <c r="C28" s="31">
        <v>2495</v>
      </c>
      <c r="D28" s="7">
        <v>0.1726524115978133</v>
      </c>
      <c r="E28" s="31">
        <v>2744</v>
      </c>
      <c r="F28" s="8">
        <v>14451</v>
      </c>
      <c r="G28" s="31">
        <v>4201</v>
      </c>
      <c r="H28" s="31">
        <v>623</v>
      </c>
      <c r="I28" s="7">
        <v>0.10812217979868101</v>
      </c>
      <c r="J28" s="31">
        <v>938</v>
      </c>
      <c r="K28" s="8">
        <v>5762</v>
      </c>
      <c r="L28" s="31">
        <v>4424</v>
      </c>
      <c r="M28" s="31">
        <v>1672</v>
      </c>
      <c r="N28" s="7">
        <v>0.2157697767453865</v>
      </c>
      <c r="O28" s="31">
        <v>1653</v>
      </c>
      <c r="P28" s="8">
        <v>7749</v>
      </c>
      <c r="R28" s="31"/>
    </row>
    <row r="29" spans="1:18" x14ac:dyDescent="0.25">
      <c r="A29" s="9" t="s">
        <v>3</v>
      </c>
      <c r="B29" s="31">
        <v>1336</v>
      </c>
      <c r="C29">
        <v>507</v>
      </c>
      <c r="D29" s="7">
        <v>0.22423706324635118</v>
      </c>
      <c r="E29">
        <v>418</v>
      </c>
      <c r="F29" s="8">
        <v>2261</v>
      </c>
      <c r="G29" s="31">
        <v>625</v>
      </c>
      <c r="H29">
        <v>151</v>
      </c>
      <c r="I29" s="7">
        <v>0.16538882803943045</v>
      </c>
      <c r="J29">
        <v>137</v>
      </c>
      <c r="K29" s="8">
        <v>913</v>
      </c>
      <c r="L29" s="31">
        <v>616</v>
      </c>
      <c r="M29">
        <v>315</v>
      </c>
      <c r="N29" s="7">
        <v>0.26649746192893403</v>
      </c>
      <c r="O29">
        <v>251</v>
      </c>
      <c r="P29" s="8">
        <v>1182</v>
      </c>
      <c r="R29" s="31"/>
    </row>
    <row r="30" spans="1:18" ht="15.75" thickBot="1" x14ac:dyDescent="0.3">
      <c r="A30" s="6" t="s">
        <v>2</v>
      </c>
      <c r="B30" s="4">
        <v>10548</v>
      </c>
      <c r="C30" s="4">
        <v>3002</v>
      </c>
      <c r="D30" s="5">
        <v>0.17963140258496887</v>
      </c>
      <c r="E30" s="4">
        <v>3162</v>
      </c>
      <c r="F30" s="3">
        <v>16712</v>
      </c>
      <c r="G30" s="4">
        <v>4826</v>
      </c>
      <c r="H30" s="32">
        <v>774</v>
      </c>
      <c r="I30" s="5">
        <v>0.11595505617977528</v>
      </c>
      <c r="J30" s="32">
        <v>1075</v>
      </c>
      <c r="K30" s="3">
        <v>6675</v>
      </c>
      <c r="L30" s="4">
        <v>5040</v>
      </c>
      <c r="M30" s="4">
        <v>1987</v>
      </c>
      <c r="N30" s="5">
        <v>0.22248348449221811</v>
      </c>
      <c r="O30" s="4">
        <v>1904</v>
      </c>
      <c r="P30" s="3">
        <v>8931</v>
      </c>
      <c r="R30" s="31"/>
    </row>
    <row r="31" spans="1:18" ht="15.75" thickTop="1" x14ac:dyDescent="0.25">
      <c r="A31" s="1" t="s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8" x14ac:dyDescent="0.25">
      <c r="A32" s="35" t="s">
        <v>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16" x14ac:dyDescent="0.25">
      <c r="A33" s="2" t="s">
        <v>0</v>
      </c>
      <c r="B33" s="2"/>
      <c r="C33" s="2"/>
      <c r="D33" s="2"/>
      <c r="E33" s="2"/>
      <c r="F33" s="1"/>
      <c r="G33" s="2"/>
      <c r="H33" s="2"/>
      <c r="I33" s="2"/>
      <c r="J33" s="2"/>
      <c r="K33" s="1"/>
      <c r="L33" s="2"/>
      <c r="M33" s="2"/>
      <c r="N33" s="2"/>
      <c r="O33" s="2"/>
      <c r="P33" s="1"/>
    </row>
    <row r="37" spans="1:16" x14ac:dyDescent="0.25">
      <c r="B37" s="31"/>
      <c r="C37" s="31"/>
      <c r="D37" s="31"/>
      <c r="E37" s="31"/>
      <c r="I37" s="31"/>
      <c r="J37" s="31"/>
      <c r="K37" s="31"/>
      <c r="L37" s="31"/>
    </row>
    <row r="38" spans="1:16" x14ac:dyDescent="0.25">
      <c r="B38" s="31"/>
      <c r="C38" s="31"/>
      <c r="D38" s="31"/>
      <c r="E38" s="31"/>
      <c r="I38" s="31"/>
      <c r="J38" s="31"/>
      <c r="K38" s="31"/>
      <c r="L38" s="31"/>
    </row>
    <row r="39" spans="1:16" x14ac:dyDescent="0.25">
      <c r="J39" s="31"/>
      <c r="K39" s="31"/>
      <c r="L39" s="31"/>
    </row>
    <row r="40" spans="1:16" x14ac:dyDescent="0.25">
      <c r="B40" s="31"/>
      <c r="C40" s="31"/>
      <c r="D40" s="31"/>
      <c r="E40" s="31"/>
      <c r="I40" s="31"/>
      <c r="J40" s="31"/>
      <c r="K40" s="31"/>
      <c r="L40" s="31"/>
    </row>
    <row r="43" spans="1:16" x14ac:dyDescent="0.25">
      <c r="B43" s="31"/>
      <c r="C43" s="31"/>
      <c r="D43" s="31"/>
      <c r="E43" s="31"/>
      <c r="I43" s="31"/>
      <c r="J43" s="31"/>
      <c r="K43" s="31"/>
      <c r="L43" s="31"/>
    </row>
    <row r="44" spans="1:16" x14ac:dyDescent="0.25">
      <c r="C44" s="31"/>
      <c r="E44" s="31"/>
      <c r="J44" s="31"/>
      <c r="L44" s="31"/>
    </row>
    <row r="46" spans="1:16" x14ac:dyDescent="0.25">
      <c r="B46" s="31"/>
      <c r="C46" s="31"/>
      <c r="D46" s="31"/>
      <c r="E46" s="31"/>
      <c r="I46" s="31"/>
      <c r="J46" s="31"/>
      <c r="K46" s="31"/>
      <c r="L46" s="31"/>
    </row>
    <row r="49" spans="2:5" x14ac:dyDescent="0.25">
      <c r="B49" s="31"/>
      <c r="C49" s="31"/>
      <c r="D49" s="31"/>
      <c r="E49" s="31"/>
    </row>
    <row r="50" spans="2:5" x14ac:dyDescent="0.25">
      <c r="B50" s="31"/>
      <c r="C50" s="31"/>
      <c r="D50" s="31"/>
      <c r="E50" s="31"/>
    </row>
    <row r="52" spans="2:5" x14ac:dyDescent="0.25">
      <c r="B52" s="31"/>
      <c r="C52" s="31"/>
      <c r="D52" s="31"/>
      <c r="E52" s="31"/>
    </row>
    <row r="55" spans="2:5" x14ac:dyDescent="0.25">
      <c r="B55" s="31"/>
      <c r="C55" s="31"/>
      <c r="D55" s="31"/>
      <c r="E55" s="31"/>
    </row>
    <row r="56" spans="2:5" x14ac:dyDescent="0.25">
      <c r="B56" s="31"/>
      <c r="C56" s="31"/>
      <c r="D56" s="31"/>
      <c r="E56" s="31"/>
    </row>
    <row r="58" spans="2:5" x14ac:dyDescent="0.25">
      <c r="B58" s="31"/>
      <c r="C58" s="31"/>
      <c r="D58" s="31"/>
      <c r="E58" s="31"/>
    </row>
  </sheetData>
  <mergeCells count="1">
    <mergeCell ref="A32:P3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workbookViewId="0">
      <selection activeCell="D34" sqref="D34"/>
    </sheetView>
  </sheetViews>
  <sheetFormatPr defaultRowHeight="15" x14ac:dyDescent="0.25"/>
  <cols>
    <col min="1" max="1" width="14.140625" customWidth="1"/>
    <col min="2" max="2" width="13" customWidth="1"/>
    <col min="3" max="6" width="7.28515625" customWidth="1"/>
    <col min="7" max="7" width="12.42578125" customWidth="1"/>
    <col min="8" max="11" width="7.28515625" customWidth="1"/>
    <col min="12" max="12" width="13" customWidth="1"/>
    <col min="13" max="16" width="7.28515625" customWidth="1"/>
  </cols>
  <sheetData>
    <row r="1" spans="1:16" ht="12.75" customHeight="1" x14ac:dyDescent="0.25">
      <c r="A1" s="19" t="s">
        <v>27</v>
      </c>
      <c r="K1" s="20"/>
      <c r="P1" s="20"/>
    </row>
    <row r="2" spans="1:16" s="20" customFormat="1" ht="16.5" customHeight="1" x14ac:dyDescent="0.3">
      <c r="A2" s="18"/>
      <c r="B2" s="18" t="s">
        <v>2</v>
      </c>
      <c r="C2" s="18"/>
      <c r="D2" s="18"/>
      <c r="E2" s="18"/>
      <c r="F2" s="18"/>
      <c r="G2" s="18" t="s">
        <v>19</v>
      </c>
      <c r="H2" s="18"/>
      <c r="I2" s="18"/>
      <c r="J2" s="18"/>
      <c r="K2" s="18"/>
      <c r="L2" s="18" t="s">
        <v>18</v>
      </c>
      <c r="M2" s="18"/>
      <c r="N2" s="18"/>
      <c r="O2" s="18"/>
      <c r="P2" s="21"/>
    </row>
    <row r="3" spans="1:16" s="22" customFormat="1" ht="12" customHeight="1" x14ac:dyDescent="0.25">
      <c r="A3" s="17" t="s">
        <v>17</v>
      </c>
      <c r="B3" s="17" t="s">
        <v>21</v>
      </c>
      <c r="C3" s="17" t="s">
        <v>22</v>
      </c>
      <c r="D3" s="17" t="s">
        <v>23</v>
      </c>
      <c r="E3" s="17" t="s">
        <v>24</v>
      </c>
      <c r="F3" s="17" t="s">
        <v>2</v>
      </c>
      <c r="G3" s="17" t="s">
        <v>21</v>
      </c>
      <c r="H3" s="17" t="s">
        <v>22</v>
      </c>
      <c r="I3" s="17" t="s">
        <v>23</v>
      </c>
      <c r="J3" s="17" t="s">
        <v>24</v>
      </c>
      <c r="K3" s="17" t="s">
        <v>2</v>
      </c>
      <c r="L3" s="17" t="s">
        <v>21</v>
      </c>
      <c r="M3" s="17" t="s">
        <v>22</v>
      </c>
      <c r="N3" s="17" t="s">
        <v>23</v>
      </c>
      <c r="O3" s="17" t="s">
        <v>24</v>
      </c>
      <c r="P3" s="12" t="s">
        <v>2</v>
      </c>
    </row>
    <row r="4" spans="1:16" ht="13.5" customHeight="1" x14ac:dyDescent="0.25">
      <c r="A4" s="23" t="s">
        <v>4</v>
      </c>
      <c r="B4" s="31">
        <v>292854</v>
      </c>
      <c r="C4" s="31">
        <v>52341</v>
      </c>
      <c r="D4" s="31">
        <v>21148</v>
      </c>
      <c r="E4" s="31">
        <v>5437</v>
      </c>
      <c r="F4" s="8">
        <v>371780</v>
      </c>
      <c r="G4" s="31">
        <v>111554</v>
      </c>
      <c r="H4" s="31">
        <v>27164</v>
      </c>
      <c r="I4" s="31">
        <v>8847</v>
      </c>
      <c r="J4" s="31">
        <v>5246</v>
      </c>
      <c r="K4" s="8">
        <v>152811</v>
      </c>
      <c r="L4" s="31">
        <v>165580</v>
      </c>
      <c r="M4" s="31">
        <v>24540</v>
      </c>
      <c r="N4" s="31">
        <v>11846</v>
      </c>
      <c r="O4">
        <v>189</v>
      </c>
      <c r="P4" s="8">
        <v>202155</v>
      </c>
    </row>
    <row r="5" spans="1:16" ht="13.5" customHeight="1" x14ac:dyDescent="0.25">
      <c r="A5" s="23" t="s">
        <v>15</v>
      </c>
      <c r="B5" s="31">
        <v>42778</v>
      </c>
      <c r="C5" s="31">
        <v>18992</v>
      </c>
      <c r="D5" s="31">
        <v>3673</v>
      </c>
      <c r="E5">
        <v>813</v>
      </c>
      <c r="F5" s="8">
        <v>66256</v>
      </c>
      <c r="G5" s="31">
        <v>15817</v>
      </c>
      <c r="H5" s="31">
        <v>10746</v>
      </c>
      <c r="I5" s="31">
        <v>1494</v>
      </c>
      <c r="J5">
        <v>787</v>
      </c>
      <c r="K5" s="8">
        <v>28844</v>
      </c>
      <c r="L5" s="31">
        <v>24755</v>
      </c>
      <c r="M5" s="31">
        <v>8034</v>
      </c>
      <c r="N5" s="31">
        <v>2119</v>
      </c>
      <c r="O5">
        <v>26</v>
      </c>
      <c r="P5" s="8">
        <v>34934</v>
      </c>
    </row>
    <row r="6" spans="1:16" s="20" customFormat="1" ht="13.5" customHeight="1" x14ac:dyDescent="0.25">
      <c r="A6" s="24" t="s">
        <v>2</v>
      </c>
      <c r="B6" s="25">
        <v>335632</v>
      </c>
      <c r="C6" s="25">
        <v>71333</v>
      </c>
      <c r="D6" s="25">
        <v>24821</v>
      </c>
      <c r="E6" s="25">
        <v>6250</v>
      </c>
      <c r="F6" s="25">
        <v>438036</v>
      </c>
      <c r="G6" s="25">
        <v>127371</v>
      </c>
      <c r="H6" s="25">
        <v>37910</v>
      </c>
      <c r="I6" s="25">
        <v>10341</v>
      </c>
      <c r="J6" s="25">
        <v>6033</v>
      </c>
      <c r="K6" s="8">
        <v>181655</v>
      </c>
      <c r="L6" s="25">
        <v>190335</v>
      </c>
      <c r="M6" s="25">
        <v>32574</v>
      </c>
      <c r="N6" s="25">
        <v>13965</v>
      </c>
      <c r="O6" s="33">
        <v>215</v>
      </c>
      <c r="P6" s="26">
        <v>237089</v>
      </c>
    </row>
    <row r="7" spans="1:16" s="22" customFormat="1" ht="13.5" customHeight="1" x14ac:dyDescent="0.25">
      <c r="A7" s="12" t="s">
        <v>16</v>
      </c>
      <c r="B7" s="17" t="s">
        <v>21</v>
      </c>
      <c r="C7" s="17" t="s">
        <v>22</v>
      </c>
      <c r="D7" s="17" t="s">
        <v>23</v>
      </c>
      <c r="E7" s="17" t="s">
        <v>24</v>
      </c>
      <c r="F7" s="12" t="s">
        <v>2</v>
      </c>
      <c r="G7" s="17" t="s">
        <v>21</v>
      </c>
      <c r="H7" s="17" t="s">
        <v>22</v>
      </c>
      <c r="I7" s="17" t="s">
        <v>23</v>
      </c>
      <c r="J7" s="17" t="s">
        <v>24</v>
      </c>
      <c r="K7" s="12" t="s">
        <v>2</v>
      </c>
      <c r="L7" s="17" t="s">
        <v>21</v>
      </c>
      <c r="M7" s="17" t="s">
        <v>22</v>
      </c>
      <c r="N7" s="17" t="s">
        <v>23</v>
      </c>
      <c r="O7" s="17" t="s">
        <v>24</v>
      </c>
      <c r="P7" s="12" t="s">
        <v>2</v>
      </c>
    </row>
    <row r="8" spans="1:16" ht="13.5" customHeight="1" x14ac:dyDescent="0.25">
      <c r="A8" s="23" t="s">
        <v>4</v>
      </c>
      <c r="B8" s="31">
        <v>63431</v>
      </c>
      <c r="C8" s="31">
        <v>14605</v>
      </c>
      <c r="D8" s="31">
        <v>4333</v>
      </c>
      <c r="E8" s="31">
        <v>785</v>
      </c>
      <c r="F8" s="8">
        <v>83154</v>
      </c>
      <c r="G8" s="31">
        <v>24022</v>
      </c>
      <c r="H8" s="31">
        <v>7224</v>
      </c>
      <c r="I8" s="31">
        <v>1767</v>
      </c>
      <c r="J8" s="31">
        <v>730</v>
      </c>
      <c r="K8" s="8">
        <v>33743</v>
      </c>
      <c r="L8" s="31">
        <v>36570</v>
      </c>
      <c r="M8" s="31">
        <v>7235</v>
      </c>
      <c r="N8" s="31">
        <v>2505</v>
      </c>
      <c r="O8" s="31">
        <v>55</v>
      </c>
      <c r="P8" s="8">
        <v>46365</v>
      </c>
    </row>
    <row r="9" spans="1:16" ht="13.5" customHeight="1" x14ac:dyDescent="0.25">
      <c r="A9" s="23" t="s">
        <v>15</v>
      </c>
      <c r="B9" s="31">
        <v>8484</v>
      </c>
      <c r="C9" s="31">
        <v>5489</v>
      </c>
      <c r="D9" s="31">
        <v>811</v>
      </c>
      <c r="E9">
        <v>106</v>
      </c>
      <c r="F9" s="8">
        <v>14890</v>
      </c>
      <c r="G9" s="31">
        <v>2942</v>
      </c>
      <c r="H9" s="31">
        <v>2973</v>
      </c>
      <c r="I9" s="31">
        <v>307</v>
      </c>
      <c r="J9">
        <v>96</v>
      </c>
      <c r="K9" s="8">
        <v>6318</v>
      </c>
      <c r="L9" s="31">
        <v>5190</v>
      </c>
      <c r="M9" s="31">
        <v>2479</v>
      </c>
      <c r="N9" s="31">
        <v>495</v>
      </c>
      <c r="O9">
        <v>10</v>
      </c>
      <c r="P9" s="8">
        <v>8174</v>
      </c>
    </row>
    <row r="10" spans="1:16" s="20" customFormat="1" ht="13.5" customHeight="1" x14ac:dyDescent="0.25">
      <c r="A10" s="24" t="s">
        <v>2</v>
      </c>
      <c r="B10" s="25">
        <v>71915</v>
      </c>
      <c r="C10" s="25">
        <v>20094</v>
      </c>
      <c r="D10" s="25">
        <v>5144</v>
      </c>
      <c r="E10" s="33">
        <v>891</v>
      </c>
      <c r="F10" s="26">
        <v>98044</v>
      </c>
      <c r="G10" s="25">
        <v>26964</v>
      </c>
      <c r="H10" s="25">
        <v>10197</v>
      </c>
      <c r="I10" s="25">
        <v>2074</v>
      </c>
      <c r="J10" s="33">
        <v>826</v>
      </c>
      <c r="K10" s="26">
        <v>40061</v>
      </c>
      <c r="L10" s="25">
        <v>41760</v>
      </c>
      <c r="M10" s="25">
        <v>9714</v>
      </c>
      <c r="N10" s="25">
        <v>3000</v>
      </c>
      <c r="O10" s="33">
        <v>65</v>
      </c>
      <c r="P10" s="26">
        <v>54539</v>
      </c>
    </row>
    <row r="11" spans="1:16" s="22" customFormat="1" ht="13.5" customHeight="1" x14ac:dyDescent="0.25">
      <c r="A11" s="12" t="s">
        <v>14</v>
      </c>
      <c r="B11" s="17" t="s">
        <v>21</v>
      </c>
      <c r="C11" s="17" t="s">
        <v>22</v>
      </c>
      <c r="D11" s="17" t="s">
        <v>23</v>
      </c>
      <c r="E11" s="17" t="s">
        <v>24</v>
      </c>
      <c r="F11" s="12" t="s">
        <v>2</v>
      </c>
      <c r="G11" s="17" t="s">
        <v>21</v>
      </c>
      <c r="H11" s="17" t="s">
        <v>22</v>
      </c>
      <c r="I11" s="17" t="s">
        <v>23</v>
      </c>
      <c r="J11" s="17" t="s">
        <v>24</v>
      </c>
      <c r="K11" s="12" t="s">
        <v>2</v>
      </c>
      <c r="L11" s="17" t="s">
        <v>21</v>
      </c>
      <c r="M11" s="17" t="s">
        <v>22</v>
      </c>
      <c r="N11" s="17" t="s">
        <v>23</v>
      </c>
      <c r="O11" s="17" t="s">
        <v>24</v>
      </c>
      <c r="P11" s="12" t="s">
        <v>2</v>
      </c>
    </row>
    <row r="12" spans="1:16" ht="13.5" customHeight="1" x14ac:dyDescent="0.25">
      <c r="A12" s="23" t="s">
        <v>4</v>
      </c>
      <c r="B12" s="31">
        <v>24429</v>
      </c>
      <c r="C12" s="31">
        <v>4977</v>
      </c>
      <c r="D12" s="31">
        <v>3452</v>
      </c>
      <c r="E12" s="31">
        <v>2094</v>
      </c>
      <c r="F12" s="8">
        <v>34952</v>
      </c>
      <c r="G12" s="31">
        <v>9236</v>
      </c>
      <c r="H12" s="31">
        <v>2650</v>
      </c>
      <c r="I12" s="31">
        <v>1452</v>
      </c>
      <c r="J12" s="31">
        <v>2044</v>
      </c>
      <c r="K12" s="8">
        <v>15382</v>
      </c>
      <c r="L12" s="31">
        <v>13428</v>
      </c>
      <c r="M12" s="31">
        <v>2283</v>
      </c>
      <c r="N12" s="31">
        <v>1928</v>
      </c>
      <c r="O12" s="31">
        <v>49</v>
      </c>
      <c r="P12" s="8">
        <v>17688</v>
      </c>
    </row>
    <row r="13" spans="1:16" ht="13.5" customHeight="1" x14ac:dyDescent="0.25">
      <c r="A13" s="23" t="s">
        <v>3</v>
      </c>
      <c r="B13" s="31">
        <v>2167</v>
      </c>
      <c r="C13" s="31">
        <v>601</v>
      </c>
      <c r="D13" s="31">
        <v>373</v>
      </c>
      <c r="E13">
        <v>257</v>
      </c>
      <c r="F13" s="8">
        <v>3398</v>
      </c>
      <c r="G13" s="31">
        <v>824</v>
      </c>
      <c r="H13" s="31">
        <v>329</v>
      </c>
      <c r="I13" s="31">
        <v>168</v>
      </c>
      <c r="J13">
        <v>250</v>
      </c>
      <c r="K13" s="27">
        <v>1571</v>
      </c>
      <c r="L13" s="31">
        <v>1155</v>
      </c>
      <c r="M13" s="31">
        <v>261</v>
      </c>
      <c r="N13" s="31">
        <v>200</v>
      </c>
      <c r="O13">
        <v>7</v>
      </c>
      <c r="P13" s="8">
        <v>1623</v>
      </c>
    </row>
    <row r="14" spans="1:16" s="20" customFormat="1" ht="13.5" customHeight="1" x14ac:dyDescent="0.25">
      <c r="A14" s="24" t="s">
        <v>2</v>
      </c>
      <c r="B14" s="25">
        <v>26596</v>
      </c>
      <c r="C14" s="25">
        <v>5578</v>
      </c>
      <c r="D14" s="25">
        <v>3825</v>
      </c>
      <c r="E14" s="25">
        <v>2351</v>
      </c>
      <c r="F14" s="26">
        <v>38350</v>
      </c>
      <c r="G14" s="25">
        <v>10060</v>
      </c>
      <c r="H14" s="25">
        <v>2979</v>
      </c>
      <c r="I14" s="33">
        <v>1620</v>
      </c>
      <c r="J14" s="25">
        <v>2294</v>
      </c>
      <c r="K14" s="26">
        <v>16953</v>
      </c>
      <c r="L14" s="25">
        <v>14583</v>
      </c>
      <c r="M14" s="25">
        <v>2544</v>
      </c>
      <c r="N14" s="25">
        <v>2128</v>
      </c>
      <c r="O14" s="33">
        <v>56</v>
      </c>
      <c r="P14" s="26">
        <v>19311</v>
      </c>
    </row>
    <row r="15" spans="1:16" s="22" customFormat="1" ht="13.5" customHeight="1" x14ac:dyDescent="0.25">
      <c r="A15" s="12" t="s">
        <v>13</v>
      </c>
      <c r="B15" s="17" t="s">
        <v>21</v>
      </c>
      <c r="C15" s="17" t="s">
        <v>22</v>
      </c>
      <c r="D15" s="17" t="s">
        <v>23</v>
      </c>
      <c r="E15" s="17" t="s">
        <v>24</v>
      </c>
      <c r="F15" s="12" t="s">
        <v>2</v>
      </c>
      <c r="G15" s="17" t="s">
        <v>21</v>
      </c>
      <c r="H15" s="17" t="s">
        <v>22</v>
      </c>
      <c r="I15" s="17" t="s">
        <v>23</v>
      </c>
      <c r="J15" s="17" t="s">
        <v>24</v>
      </c>
      <c r="K15" s="12" t="s">
        <v>2</v>
      </c>
      <c r="L15" s="17" t="s">
        <v>21</v>
      </c>
      <c r="M15" s="17" t="s">
        <v>22</v>
      </c>
      <c r="N15" s="17" t="s">
        <v>23</v>
      </c>
      <c r="O15" s="17" t="s">
        <v>24</v>
      </c>
      <c r="P15" s="12" t="s">
        <v>2</v>
      </c>
    </row>
    <row r="16" spans="1:16" ht="13.5" customHeight="1" x14ac:dyDescent="0.25">
      <c r="A16" s="23" t="s">
        <v>4</v>
      </c>
      <c r="B16" s="31">
        <v>147665</v>
      </c>
      <c r="C16" s="31">
        <v>19530</v>
      </c>
      <c r="D16" s="31">
        <v>7818</v>
      </c>
      <c r="E16" s="31">
        <v>1077</v>
      </c>
      <c r="F16" s="8">
        <v>176090</v>
      </c>
      <c r="G16" s="31">
        <v>56698</v>
      </c>
      <c r="H16" s="31">
        <v>10053</v>
      </c>
      <c r="I16" s="31">
        <v>3080</v>
      </c>
      <c r="J16" s="31">
        <v>1046</v>
      </c>
      <c r="K16" s="8">
        <v>70877</v>
      </c>
      <c r="L16" s="31">
        <v>82657</v>
      </c>
      <c r="M16" s="31">
        <v>9193</v>
      </c>
      <c r="N16" s="31">
        <v>4536</v>
      </c>
      <c r="O16" s="31">
        <v>30</v>
      </c>
      <c r="P16" s="8">
        <v>96416</v>
      </c>
    </row>
    <row r="17" spans="1:16" ht="13.5" customHeight="1" x14ac:dyDescent="0.25">
      <c r="A17" s="23" t="s">
        <v>3</v>
      </c>
      <c r="B17" s="31">
        <v>23894</v>
      </c>
      <c r="C17" s="31">
        <v>8652</v>
      </c>
      <c r="D17" s="31">
        <v>1477</v>
      </c>
      <c r="E17">
        <v>118</v>
      </c>
      <c r="F17" s="8">
        <v>34141</v>
      </c>
      <c r="G17" s="31">
        <v>9092</v>
      </c>
      <c r="H17" s="31">
        <v>4874</v>
      </c>
      <c r="I17" s="31">
        <v>561</v>
      </c>
      <c r="J17">
        <v>115</v>
      </c>
      <c r="K17" s="8">
        <v>14642</v>
      </c>
      <c r="L17" s="31">
        <v>13573</v>
      </c>
      <c r="M17" s="31">
        <v>3670</v>
      </c>
      <c r="N17" s="31">
        <v>893</v>
      </c>
      <c r="O17">
        <v>3</v>
      </c>
      <c r="P17" s="8">
        <v>18139</v>
      </c>
    </row>
    <row r="18" spans="1:16" s="20" customFormat="1" ht="13.5" customHeight="1" x14ac:dyDescent="0.25">
      <c r="A18" s="24" t="s">
        <v>2</v>
      </c>
      <c r="B18" s="25">
        <v>171559</v>
      </c>
      <c r="C18" s="25">
        <v>28182</v>
      </c>
      <c r="D18" s="25">
        <v>9295</v>
      </c>
      <c r="E18" s="25">
        <v>1195</v>
      </c>
      <c r="F18" s="26">
        <v>210231</v>
      </c>
      <c r="G18" s="25">
        <v>65790</v>
      </c>
      <c r="H18" s="25">
        <v>14927</v>
      </c>
      <c r="I18" s="25">
        <v>3641</v>
      </c>
      <c r="J18" s="33">
        <v>1161</v>
      </c>
      <c r="K18" s="26">
        <v>85519</v>
      </c>
      <c r="L18" s="25">
        <v>96230</v>
      </c>
      <c r="M18" s="25">
        <v>12863</v>
      </c>
      <c r="N18" s="25">
        <v>5429</v>
      </c>
      <c r="O18" s="33">
        <v>33</v>
      </c>
      <c r="P18" s="26">
        <v>114555</v>
      </c>
    </row>
    <row r="19" spans="1:16" s="22" customFormat="1" ht="13.5" customHeight="1" x14ac:dyDescent="0.25">
      <c r="A19" s="12" t="s">
        <v>12</v>
      </c>
      <c r="B19" s="17" t="s">
        <v>21</v>
      </c>
      <c r="C19" s="17" t="s">
        <v>22</v>
      </c>
      <c r="D19" s="17" t="s">
        <v>23</v>
      </c>
      <c r="E19" s="17" t="s">
        <v>24</v>
      </c>
      <c r="F19" s="12" t="s">
        <v>2</v>
      </c>
      <c r="G19" s="17" t="s">
        <v>21</v>
      </c>
      <c r="H19" s="17" t="s">
        <v>22</v>
      </c>
      <c r="I19" s="17" t="s">
        <v>23</v>
      </c>
      <c r="J19" s="17" t="s">
        <v>24</v>
      </c>
      <c r="K19" s="12" t="s">
        <v>2</v>
      </c>
      <c r="L19" s="17" t="s">
        <v>21</v>
      </c>
      <c r="M19" s="17" t="s">
        <v>22</v>
      </c>
      <c r="N19" s="17" t="s">
        <v>23</v>
      </c>
      <c r="O19" s="17" t="s">
        <v>24</v>
      </c>
      <c r="P19" s="12" t="s">
        <v>2</v>
      </c>
    </row>
    <row r="20" spans="1:16" ht="13.5" customHeight="1" x14ac:dyDescent="0.25">
      <c r="A20" s="23" t="s">
        <v>11</v>
      </c>
      <c r="B20" s="31">
        <v>27549</v>
      </c>
      <c r="C20" s="31">
        <v>6687</v>
      </c>
      <c r="D20" s="31">
        <v>3177</v>
      </c>
      <c r="E20">
        <v>847</v>
      </c>
      <c r="F20" s="8">
        <v>38260</v>
      </c>
      <c r="G20" s="31">
        <v>11046</v>
      </c>
      <c r="H20" s="31">
        <v>3724</v>
      </c>
      <c r="I20" s="31">
        <v>1421</v>
      </c>
      <c r="J20">
        <v>810</v>
      </c>
      <c r="K20" s="8">
        <v>17001</v>
      </c>
      <c r="L20" s="31">
        <v>15317</v>
      </c>
      <c r="M20" s="31">
        <v>2912</v>
      </c>
      <c r="N20" s="31">
        <v>1697</v>
      </c>
      <c r="O20">
        <v>37</v>
      </c>
      <c r="P20" s="8">
        <v>19963</v>
      </c>
    </row>
    <row r="21" spans="1:16" ht="13.5" customHeight="1" x14ac:dyDescent="0.25">
      <c r="A21" s="23" t="s">
        <v>3</v>
      </c>
      <c r="B21" s="31">
        <v>4179</v>
      </c>
      <c r="C21" s="31">
        <v>1770</v>
      </c>
      <c r="D21">
        <v>672</v>
      </c>
      <c r="E21">
        <v>210</v>
      </c>
      <c r="F21" s="8">
        <v>6831</v>
      </c>
      <c r="G21" s="31">
        <v>1675</v>
      </c>
      <c r="H21" s="31">
        <v>1046</v>
      </c>
      <c r="I21">
        <v>298</v>
      </c>
      <c r="J21">
        <v>205</v>
      </c>
      <c r="K21" s="8">
        <v>3224</v>
      </c>
      <c r="L21" s="31">
        <v>2317</v>
      </c>
      <c r="M21" s="31">
        <v>710</v>
      </c>
      <c r="N21">
        <v>360</v>
      </c>
      <c r="O21">
        <v>5</v>
      </c>
      <c r="P21" s="8">
        <v>3392</v>
      </c>
    </row>
    <row r="22" spans="1:16" s="20" customFormat="1" ht="13.5" customHeight="1" x14ac:dyDescent="0.25">
      <c r="A22" s="24" t="s">
        <v>2</v>
      </c>
      <c r="B22" s="25">
        <v>31728</v>
      </c>
      <c r="C22" s="25">
        <v>8457</v>
      </c>
      <c r="D22" s="25">
        <v>3849</v>
      </c>
      <c r="E22" s="25">
        <v>1057</v>
      </c>
      <c r="F22" s="26">
        <v>45091</v>
      </c>
      <c r="G22" s="25">
        <v>12721</v>
      </c>
      <c r="H22" s="25">
        <v>4770</v>
      </c>
      <c r="I22" s="33">
        <v>1719</v>
      </c>
      <c r="J22" s="33">
        <v>1015</v>
      </c>
      <c r="K22" s="26">
        <v>20225</v>
      </c>
      <c r="L22" s="25">
        <v>17634</v>
      </c>
      <c r="M22" s="25">
        <v>3622</v>
      </c>
      <c r="N22" s="25">
        <v>2057</v>
      </c>
      <c r="O22" s="33">
        <v>42</v>
      </c>
      <c r="P22" s="26">
        <v>23355</v>
      </c>
    </row>
    <row r="23" spans="1:16" s="22" customFormat="1" ht="13.5" customHeight="1" x14ac:dyDescent="0.25">
      <c r="A23" s="12" t="s">
        <v>10</v>
      </c>
      <c r="B23" s="17" t="s">
        <v>21</v>
      </c>
      <c r="C23" s="17" t="s">
        <v>22</v>
      </c>
      <c r="D23" s="17" t="s">
        <v>23</v>
      </c>
      <c r="E23" s="17" t="s">
        <v>24</v>
      </c>
      <c r="F23" s="12" t="s">
        <v>2</v>
      </c>
      <c r="G23" s="17" t="s">
        <v>21</v>
      </c>
      <c r="H23" s="17" t="s">
        <v>22</v>
      </c>
      <c r="I23" s="17" t="s">
        <v>23</v>
      </c>
      <c r="J23" s="17" t="s">
        <v>24</v>
      </c>
      <c r="K23" s="12" t="s">
        <v>2</v>
      </c>
      <c r="L23" s="17" t="s">
        <v>21</v>
      </c>
      <c r="M23" s="17" t="s">
        <v>22</v>
      </c>
      <c r="N23" s="17" t="s">
        <v>23</v>
      </c>
      <c r="O23" s="17" t="s">
        <v>24</v>
      </c>
      <c r="P23" s="12" t="s">
        <v>2</v>
      </c>
    </row>
    <row r="24" spans="1:16" ht="13.5" customHeight="1" x14ac:dyDescent="0.25">
      <c r="A24" s="23" t="s">
        <v>4</v>
      </c>
      <c r="B24" s="31">
        <v>18062</v>
      </c>
      <c r="C24" s="31">
        <v>5127</v>
      </c>
      <c r="D24" s="31">
        <v>1501</v>
      </c>
      <c r="E24">
        <v>183</v>
      </c>
      <c r="F24" s="8">
        <v>24873</v>
      </c>
      <c r="G24" s="31">
        <v>6291</v>
      </c>
      <c r="H24" s="31">
        <v>2843</v>
      </c>
      <c r="I24" s="31">
        <v>738</v>
      </c>
      <c r="J24" s="31">
        <v>174</v>
      </c>
      <c r="K24" s="8">
        <v>10046</v>
      </c>
      <c r="L24" s="31">
        <v>11008</v>
      </c>
      <c r="M24" s="31">
        <v>2224</v>
      </c>
      <c r="N24" s="31">
        <v>733</v>
      </c>
      <c r="O24" s="31">
        <v>9</v>
      </c>
      <c r="P24" s="8">
        <v>13974</v>
      </c>
    </row>
    <row r="25" spans="1:16" ht="13.5" customHeight="1" x14ac:dyDescent="0.25">
      <c r="A25" s="23" t="s">
        <v>3</v>
      </c>
      <c r="B25" s="31">
        <v>2361</v>
      </c>
      <c r="C25" s="31">
        <v>2160</v>
      </c>
      <c r="D25">
        <v>207</v>
      </c>
      <c r="E25">
        <v>7</v>
      </c>
      <c r="F25" s="8">
        <v>4735</v>
      </c>
      <c r="G25">
        <v>703</v>
      </c>
      <c r="H25" s="31">
        <v>1380</v>
      </c>
      <c r="I25" s="31">
        <v>87</v>
      </c>
      <c r="J25">
        <v>6</v>
      </c>
      <c r="K25" s="8">
        <v>2176</v>
      </c>
      <c r="L25" s="31">
        <v>1555</v>
      </c>
      <c r="M25" s="31">
        <v>754</v>
      </c>
      <c r="N25">
        <v>114</v>
      </c>
      <c r="O25" s="31">
        <v>1</v>
      </c>
      <c r="P25" s="8">
        <v>2424</v>
      </c>
    </row>
    <row r="26" spans="1:16" s="20" customFormat="1" ht="13.5" customHeight="1" x14ac:dyDescent="0.25">
      <c r="A26" s="24" t="s">
        <v>2</v>
      </c>
      <c r="B26" s="25">
        <v>20423</v>
      </c>
      <c r="C26" s="25">
        <v>7287</v>
      </c>
      <c r="D26" s="33">
        <v>1708</v>
      </c>
      <c r="E26" s="33">
        <v>190</v>
      </c>
      <c r="F26" s="26">
        <v>29608</v>
      </c>
      <c r="G26" s="25">
        <v>6994</v>
      </c>
      <c r="H26" s="25">
        <v>4223</v>
      </c>
      <c r="I26" s="33">
        <v>825</v>
      </c>
      <c r="J26" s="33">
        <v>180</v>
      </c>
      <c r="K26" s="26">
        <v>12222</v>
      </c>
      <c r="L26" s="25">
        <v>12563</v>
      </c>
      <c r="M26" s="25">
        <v>2978</v>
      </c>
      <c r="N26" s="33">
        <v>847</v>
      </c>
      <c r="O26" s="33">
        <v>10</v>
      </c>
      <c r="P26" s="26">
        <v>16398</v>
      </c>
    </row>
    <row r="27" spans="1:16" s="22" customFormat="1" ht="13.5" customHeight="1" x14ac:dyDescent="0.25">
      <c r="A27" s="12" t="s">
        <v>9</v>
      </c>
      <c r="B27" s="17" t="s">
        <v>21</v>
      </c>
      <c r="C27" s="17" t="s">
        <v>22</v>
      </c>
      <c r="D27" s="17" t="s">
        <v>23</v>
      </c>
      <c r="E27" s="17" t="s">
        <v>24</v>
      </c>
      <c r="F27" s="12" t="s">
        <v>2</v>
      </c>
      <c r="G27" s="17" t="s">
        <v>21</v>
      </c>
      <c r="H27" s="17" t="s">
        <v>22</v>
      </c>
      <c r="I27" s="17" t="s">
        <v>23</v>
      </c>
      <c r="J27" s="17" t="s">
        <v>24</v>
      </c>
      <c r="K27" s="12" t="s">
        <v>2</v>
      </c>
      <c r="L27" s="17" t="s">
        <v>21</v>
      </c>
      <c r="M27" s="17" t="s">
        <v>22</v>
      </c>
      <c r="N27" s="17" t="s">
        <v>23</v>
      </c>
      <c r="O27" s="17" t="s">
        <v>24</v>
      </c>
      <c r="P27" s="12" t="s">
        <v>2</v>
      </c>
    </row>
    <row r="28" spans="1:16" ht="13.5" customHeight="1" x14ac:dyDescent="0.25">
      <c r="A28" s="23" t="s">
        <v>4</v>
      </c>
      <c r="B28" s="31">
        <v>11718</v>
      </c>
      <c r="C28" s="31">
        <v>1415</v>
      </c>
      <c r="D28">
        <v>867</v>
      </c>
      <c r="E28">
        <v>451</v>
      </c>
      <c r="F28" s="8">
        <v>14451</v>
      </c>
      <c r="G28" s="31">
        <v>4261</v>
      </c>
      <c r="H28" s="31">
        <v>670</v>
      </c>
      <c r="I28" s="31">
        <v>389</v>
      </c>
      <c r="J28">
        <v>442</v>
      </c>
      <c r="K28" s="8">
        <v>5762</v>
      </c>
      <c r="L28" s="31">
        <v>6600</v>
      </c>
      <c r="M28" s="31">
        <v>693</v>
      </c>
      <c r="N28">
        <v>447</v>
      </c>
      <c r="O28" s="31">
        <v>9</v>
      </c>
      <c r="P28" s="8">
        <v>7749</v>
      </c>
    </row>
    <row r="29" spans="1:16" ht="13.5" customHeight="1" x14ac:dyDescent="0.25">
      <c r="A29" s="23" t="s">
        <v>3</v>
      </c>
      <c r="B29" s="31">
        <v>1693</v>
      </c>
      <c r="C29">
        <v>320</v>
      </c>
      <c r="D29">
        <v>133</v>
      </c>
      <c r="E29">
        <v>115</v>
      </c>
      <c r="F29" s="8">
        <v>2261</v>
      </c>
      <c r="G29">
        <v>581</v>
      </c>
      <c r="H29" s="31">
        <v>144</v>
      </c>
      <c r="I29">
        <v>73</v>
      </c>
      <c r="J29">
        <v>115</v>
      </c>
      <c r="K29" s="27">
        <v>913</v>
      </c>
      <c r="L29" s="31">
        <v>965</v>
      </c>
      <c r="M29">
        <v>160</v>
      </c>
      <c r="N29">
        <v>57</v>
      </c>
      <c r="O29">
        <v>0</v>
      </c>
      <c r="P29" s="8">
        <v>1182</v>
      </c>
    </row>
    <row r="30" spans="1:16" s="20" customFormat="1" ht="13.5" customHeight="1" thickBot="1" x14ac:dyDescent="0.3">
      <c r="A30" s="28" t="s">
        <v>2</v>
      </c>
      <c r="B30" s="29">
        <v>13411</v>
      </c>
      <c r="C30" s="29">
        <v>1735</v>
      </c>
      <c r="D30" s="34">
        <v>1000</v>
      </c>
      <c r="E30" s="34">
        <v>566</v>
      </c>
      <c r="F30" s="30">
        <v>16712</v>
      </c>
      <c r="G30" s="29">
        <v>4842</v>
      </c>
      <c r="H30" s="34">
        <v>814</v>
      </c>
      <c r="I30" s="34">
        <v>462</v>
      </c>
      <c r="J30" s="34">
        <v>557</v>
      </c>
      <c r="K30" s="30">
        <v>6675</v>
      </c>
      <c r="L30" s="29">
        <v>7565</v>
      </c>
      <c r="M30" s="29">
        <v>853</v>
      </c>
      <c r="N30" s="34">
        <v>504</v>
      </c>
      <c r="O30" s="34">
        <v>9</v>
      </c>
      <c r="P30" s="30">
        <v>8931</v>
      </c>
    </row>
    <row r="31" spans="1:16" ht="15.75" thickTop="1" x14ac:dyDescent="0.25">
      <c r="A31" s="1" t="s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8.5" customHeight="1" x14ac:dyDescent="0.25">
      <c r="A32" s="35" t="s">
        <v>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16" x14ac:dyDescent="0.25">
      <c r="A33" s="2" t="s">
        <v>0</v>
      </c>
      <c r="B33" s="2"/>
      <c r="C33" s="2"/>
      <c r="D33" s="2"/>
      <c r="E33" s="2"/>
      <c r="F33" s="1"/>
      <c r="G33" s="2"/>
      <c r="H33" s="2"/>
      <c r="I33" s="2"/>
      <c r="J33" s="2"/>
      <c r="K33" s="1"/>
      <c r="L33" s="2"/>
      <c r="M33" s="2"/>
      <c r="N33" s="2"/>
      <c r="O33" s="2"/>
      <c r="P33" s="1"/>
    </row>
    <row r="38" spans="1:16" x14ac:dyDescent="0.25">
      <c r="B38" s="31"/>
      <c r="C38" s="31"/>
      <c r="D38" s="31"/>
      <c r="E38" s="31"/>
      <c r="F38" s="31"/>
      <c r="I38" s="31"/>
      <c r="J38" s="31"/>
      <c r="K38" s="31"/>
      <c r="L38" s="31"/>
      <c r="M38" s="31"/>
      <c r="N38" s="31"/>
    </row>
    <row r="39" spans="1:16" x14ac:dyDescent="0.25">
      <c r="B39" s="31"/>
      <c r="C39" s="31"/>
      <c r="D39" s="31"/>
      <c r="F39" s="31"/>
      <c r="J39" s="31"/>
      <c r="K39" s="31"/>
      <c r="M39" s="31"/>
      <c r="N39" s="31"/>
    </row>
    <row r="41" spans="1:16" x14ac:dyDescent="0.25">
      <c r="B41" s="31"/>
      <c r="C41" s="31"/>
      <c r="D41" s="31"/>
      <c r="E41" s="31"/>
      <c r="F41" s="31"/>
      <c r="I41" s="31"/>
      <c r="J41" s="31"/>
      <c r="K41" s="31"/>
      <c r="L41" s="31"/>
      <c r="M41" s="31"/>
      <c r="N41" s="31"/>
    </row>
    <row r="44" spans="1:16" x14ac:dyDescent="0.25">
      <c r="B44" s="31"/>
      <c r="C44" s="31"/>
      <c r="D44" s="31"/>
      <c r="E44" s="31"/>
      <c r="F44" s="31"/>
      <c r="I44" s="31"/>
      <c r="J44" s="31"/>
      <c r="K44" s="31"/>
      <c r="M44" s="31"/>
      <c r="N44" s="31"/>
    </row>
    <row r="45" spans="1:16" x14ac:dyDescent="0.25">
      <c r="B45" s="31"/>
      <c r="C45" s="31"/>
      <c r="D45" s="31"/>
      <c r="F45" s="31"/>
      <c r="J45" s="31"/>
      <c r="N45" s="31"/>
    </row>
    <row r="47" spans="1:16" x14ac:dyDescent="0.25">
      <c r="B47" s="31"/>
      <c r="C47" s="31"/>
      <c r="D47" s="31"/>
      <c r="E47" s="31"/>
      <c r="F47" s="31"/>
      <c r="I47" s="31"/>
      <c r="J47" s="31"/>
      <c r="K47" s="31"/>
      <c r="L47" s="31"/>
      <c r="M47" s="31"/>
      <c r="N47" s="31"/>
    </row>
    <row r="50" spans="2:6" x14ac:dyDescent="0.25">
      <c r="B50" s="31"/>
      <c r="C50" s="31"/>
      <c r="D50" s="31"/>
      <c r="E50" s="31"/>
      <c r="F50" s="31"/>
    </row>
    <row r="51" spans="2:6" x14ac:dyDescent="0.25">
      <c r="B51" s="31"/>
      <c r="C51" s="31"/>
      <c r="D51" s="31"/>
      <c r="F51" s="31"/>
    </row>
    <row r="53" spans="2:6" x14ac:dyDescent="0.25">
      <c r="B53" s="31"/>
      <c r="C53" s="31"/>
      <c r="D53" s="31"/>
      <c r="E53" s="31"/>
      <c r="F53" s="31"/>
    </row>
    <row r="56" spans="2:6" x14ac:dyDescent="0.25">
      <c r="B56" s="31"/>
      <c r="C56" s="31"/>
      <c r="D56" s="31"/>
      <c r="F56" s="31"/>
    </row>
    <row r="57" spans="2:6" x14ac:dyDescent="0.25">
      <c r="B57" s="31"/>
      <c r="C57" s="31"/>
      <c r="F57" s="31"/>
    </row>
    <row r="59" spans="2:6" x14ac:dyDescent="0.25">
      <c r="B59" s="31"/>
      <c r="C59" s="31"/>
      <c r="D59" s="31"/>
      <c r="E59" s="31"/>
      <c r="F59" s="31"/>
    </row>
  </sheetData>
  <mergeCells count="1">
    <mergeCell ref="A32:P3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LMI tract_orig</vt:lpstr>
      <vt:lpstr>2015 - tract Loan Type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A1AXM01</dc:creator>
  <cp:lastModifiedBy>Higgins, Amy</cp:lastModifiedBy>
  <dcterms:created xsi:type="dcterms:W3CDTF">2011-12-29T13:54:10Z</dcterms:created>
  <dcterms:modified xsi:type="dcterms:W3CDTF">2017-01-31T20:04:06Z</dcterms:modified>
</cp:coreProperties>
</file>