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Research &amp; Communications Group\Mass ECHOS 2026 Release Prep\FINALS\"/>
    </mc:Choice>
  </mc:AlternateContent>
  <xr:revisionPtr revIDLastSave="0" documentId="13_ncr:1_{A7BDE678-C399-442A-92B9-89686071D2EB}" xr6:coauthVersionLast="47" xr6:coauthVersionMax="47" xr10:uidLastSave="{00000000-0000-0000-0000-000000000000}"/>
  <bookViews>
    <workbookView xWindow="-120" yWindow="-120" windowWidth="29040" windowHeight="15720" tabRatio="755" xr2:uid="{00000000-000D-0000-FFFF-FFFF00000000}"/>
  </bookViews>
  <sheets>
    <sheet name="TOC" sheetId="1" r:id="rId1"/>
    <sheet name="appendix1" sheetId="8" r:id="rId2"/>
    <sheet name="appendix2.1" sheetId="10" r:id="rId3"/>
    <sheet name="appendix2.2" sheetId="11" r:id="rId4"/>
    <sheet name="appendix2.3" sheetId="12" r:id="rId5"/>
    <sheet name="appendix3.1" sheetId="14" r:id="rId6"/>
    <sheet name="appendix3.2" sheetId="15" r:id="rId7"/>
    <sheet name="appendix3.3" sheetId="16" r:id="rId8"/>
    <sheet name="appendix4.1" sheetId="17" r:id="rId9"/>
    <sheet name="appendix4.2" sheetId="18" r:id="rId10"/>
    <sheet name="appendix4.3" sheetId="19" r:id="rId11"/>
    <sheet name="appendix5" sheetId="13" r:id="rId12"/>
    <sheet name="appendix6.1" sheetId="20" r:id="rId13"/>
    <sheet name="appendix6.2" sheetId="21" r:id="rId14"/>
    <sheet name="appendix6.3" sheetId="22" r:id="rId15"/>
    <sheet name="appendix7" sheetId="9"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1" l="1"/>
  <c r="A26" i="1"/>
  <c r="A25" i="1"/>
  <c r="A24" i="1"/>
  <c r="A23" i="1"/>
  <c r="A19" i="1"/>
  <c r="A18" i="1"/>
  <c r="A17" i="1"/>
  <c r="A22" i="1"/>
  <c r="A21" i="1"/>
  <c r="A20" i="1"/>
  <c r="A16" i="1"/>
  <c r="A15" i="1"/>
  <c r="A14" i="1"/>
  <c r="A13" i="1"/>
  <c r="A1" i="22"/>
  <c r="A1" i="21"/>
  <c r="A1" i="20"/>
  <c r="A1" i="19"/>
  <c r="A1" i="18"/>
  <c r="A1" i="17"/>
  <c r="A1" i="16"/>
  <c r="A1" i="15"/>
  <c r="A1" i="14"/>
  <c r="A1" i="13"/>
  <c r="A1" i="12"/>
  <c r="A1" i="11"/>
  <c r="A1" i="9"/>
  <c r="A1" i="8"/>
  <c r="A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<sst xmlns="http://schemas.openxmlformats.org/spreadsheetml/2006/main" count="8475" uniqueCount="4732">
  <si>
    <t>"Family wealth in Massachusetts: Findings from the 2025 Massachusetts Economic Conditions and Household Opportunity Survey (Mass ECHOS)"</t>
  </si>
  <si>
    <t>Marybeth J. Mattingly, Sara Chaganti, Michael Evangelist, Marija Bingulac, Gracie L. Griffin</t>
  </si>
  <si>
    <t>Federal Reserve Bank of Boston | Regional &amp; Community Outreach</t>
  </si>
  <si>
    <r>
      <rPr>
        <i/>
        <sz val="11"/>
        <rFont val="Calibri"/>
        <family val="2"/>
      </rPr>
      <t>Report</t>
    </r>
    <r>
      <rPr>
        <sz val="11"/>
        <rFont val="Calibri"/>
      </rPr>
      <t xml:space="preserve"> 2026-1</t>
    </r>
  </si>
  <si>
    <t>Disclaimer: The views expressed in the report are solely those of the authors and should not be reported as representing the views of the Federal Reserve Bank of Boston, the principals of the Board of Governors, or the Federal Reserve System.</t>
  </si>
  <si>
    <t>Reference</t>
  </si>
  <si>
    <t>Table of Contents</t>
  </si>
  <si>
    <t>Appendix Table 1: Family socioeconomic characteristics: Massachusetts, Greater Boston, Gateway Cities combined</t>
  </si>
  <si>
    <t>Appendix Table 2.1: Family net wealth: 25th, 50th, and 75th percentiles and share of families with zero or negative wealth, by group</t>
  </si>
  <si>
    <t>Appendix Table 2.2: Family net wealth: 25th, 50th, and 75th percentiles and share of families with zero or negative wealth, by group, Greater Boston</t>
  </si>
  <si>
    <t>Appendix Table 2.3: Family net wealth: 25th, 50th, and 75th percentiles and share of families with zero or negative wealth, by group, Gateway Cities combined</t>
  </si>
  <si>
    <t>Appendix Table 3.1: Share of families holding select components of net wealth, by group</t>
  </si>
  <si>
    <t>Appendix Table 3.2: Share of families holding select components of net wealth, by group, Greater Boston</t>
  </si>
  <si>
    <t>Appendix Table 3.3: Share of families holding select components of net wealth, by group, Gateway Cities combined</t>
  </si>
  <si>
    <t>Appendix Table 4.1: Median family assets and debts ($ thousands), conditional on holding</t>
  </si>
  <si>
    <t>Appendix Table 4.2: Median family assets and debts ($ thousands), conditional on holding, Greater Boston</t>
  </si>
  <si>
    <t>Appendix Table 4.3: Median family assets and debts ($ thousands), conditional on holding, Gateway Cities combined</t>
  </si>
  <si>
    <t>Appendix Table 5: Share of families unable to pay for a $400 emergency expense with cash or equivalent, by group: Massachusetts, Greater Boston, Gateway Cities combined</t>
  </si>
  <si>
    <t>Appendix Table 6.1: Share of families with experiences with gifts and transfers, by group</t>
  </si>
  <si>
    <t>Appendix Table 6.2: Share of families with experiences with gifts and transfers, by group, Greater Boston</t>
  </si>
  <si>
    <t>Appendix Table 6.3: Share of families with experiences with gifts and transfers, by group, Gateway Cities combined</t>
  </si>
  <si>
    <t>Appendix Table 7: Mass ECHOS and American Community Survey (ACS) comparison: Distribution of demographic characteristics (%) and housing values ($2025)</t>
  </si>
  <si>
    <t>Massachusetts</t>
  </si>
  <si>
    <t>Greater Boston¹</t>
  </si>
  <si>
    <t>Gateway Cities combined²</t>
  </si>
  <si>
    <t>Gateway Cities Combined²</t>
  </si>
  <si>
    <t>Unweighted N</t>
  </si>
  <si>
    <t>Weighted %</t>
  </si>
  <si>
    <t>Overall</t>
  </si>
  <si>
    <t>[62.7 67.7]</t>
  </si>
  <si>
    <t>[24.6 28.6]</t>
  </si>
  <si>
    <t>Age - detailed (family)³</t>
  </si>
  <si>
    <t xml:space="preserve">  18–34</t>
  </si>
  <si>
    <t>[13.9 18.8]</t>
  </si>
  <si>
    <t>[14.7 21.7]</t>
  </si>
  <si>
    <t>[15.1 21.3]</t>
  </si>
  <si>
    <t xml:space="preserve">  35–44</t>
  </si>
  <si>
    <t>[15.1 18.6]</t>
  </si>
  <si>
    <t>[14.6 18.8]</t>
  </si>
  <si>
    <t>[15.9 23.2]</t>
  </si>
  <si>
    <t xml:space="preserve">  45–54</t>
  </si>
  <si>
    <t>[14.5 18.1]</t>
  </si>
  <si>
    <t>[14.2 19.0]</t>
  </si>
  <si>
    <t>[14.9 21.4]</t>
  </si>
  <si>
    <t xml:space="preserve">  55–64</t>
  </si>
  <si>
    <t>[17.8 21.7]</t>
  </si>
  <si>
    <t>[17.6 22.7]</t>
  </si>
  <si>
    <t>[16.6 23.3]</t>
  </si>
  <si>
    <t xml:space="preserve">  65–74</t>
  </si>
  <si>
    <t>[15.7 19.6]</t>
  </si>
  <si>
    <t>[14.1 18.7]</t>
  </si>
  <si>
    <t>[14.1 20.6]</t>
  </si>
  <si>
    <t xml:space="preserve">  75+</t>
  </si>
  <si>
    <t>[11.9 15.5]</t>
  </si>
  <si>
    <t>[10.6 15.1]</t>
  </si>
  <si>
    <t>[6.2 10.2]</t>
  </si>
  <si>
    <t>Age - summary (family)³</t>
  </si>
  <si>
    <t xml:space="preserve">  18–44</t>
  </si>
  <si>
    <t>[30.0 36.1]</t>
  </si>
  <si>
    <t>[30.4 38.9]</t>
  </si>
  <si>
    <t>[33.3 41.5]</t>
  </si>
  <si>
    <t xml:space="preserve">  45–64</t>
  </si>
  <si>
    <t>[33.3 38.5]</t>
  </si>
  <si>
    <t>[33.1 40.0]</t>
  </si>
  <si>
    <t>[33.7 41.7]</t>
  </si>
  <si>
    <t xml:space="preserve">  65+</t>
  </si>
  <si>
    <t>[28.7 33.8]</t>
  </si>
  <si>
    <t>[25.9 32.2]</t>
  </si>
  <si>
    <t>[21.5 29.1]</t>
  </si>
  <si>
    <t>Education - detailed (family)⁴</t>
  </si>
  <si>
    <t xml:space="preserve">  Less than high school</t>
  </si>
  <si>
    <t>[4.1 6.7]</t>
  </si>
  <si>
    <t>[3.6 6.2]</t>
  </si>
  <si>
    <t>[8.6 15.7]</t>
  </si>
  <si>
    <t xml:space="preserve">  High school or GED</t>
  </si>
  <si>
    <t>[15.6 20.0]</t>
  </si>
  <si>
    <t>[14.1 19.7]</t>
  </si>
  <si>
    <t>[22.5 30.2]</t>
  </si>
  <si>
    <t xml:space="preserve">  Some college (no degree)</t>
  </si>
  <si>
    <t>[8.0 11.1]</t>
  </si>
  <si>
    <t>[7.0 10.7]</t>
  </si>
  <si>
    <t>[9.2 16.1]</t>
  </si>
  <si>
    <t xml:space="preserve">  Certificate or technical degree</t>
  </si>
  <si>
    <t>[3.9 6.5]</t>
  </si>
  <si>
    <t>[3.2 6.4]</t>
  </si>
  <si>
    <t>[3.8 7.9]</t>
  </si>
  <si>
    <t xml:space="preserve">  Associate degree</t>
  </si>
  <si>
    <t>[5.7 7.8]</t>
  </si>
  <si>
    <t>[3.5 5.4]</t>
  </si>
  <si>
    <t>[8.0 12.6]</t>
  </si>
  <si>
    <t xml:space="preserve">  Bachelor's degree</t>
  </si>
  <si>
    <t>[21.6 26.2]</t>
  </si>
  <si>
    <t>[23.4 29.7]</t>
  </si>
  <si>
    <t>[14.5 20.7]</t>
  </si>
  <si>
    <t xml:space="preserve">  Master's degree</t>
  </si>
  <si>
    <t>[16.8 20.3]</t>
  </si>
  <si>
    <t>[16.8 20.9]</t>
  </si>
  <si>
    <t>[9.8 14.7]</t>
  </si>
  <si>
    <t xml:space="preserve">  Professional (e.g., MBA, MD, JD) or doctoral degree</t>
  </si>
  <si>
    <t>[11.8 15.6]</t>
  </si>
  <si>
    <t>[13.3 18.7]</t>
  </si>
  <si>
    <t>[3.5 6.6]</t>
  </si>
  <si>
    <t>Education - summary (family)⁴</t>
  </si>
  <si>
    <t xml:space="preserve">  Some college+</t>
  </si>
  <si>
    <t>[19.1 23.4]</t>
  </si>
  <si>
    <t>[15.1 20.4]</t>
  </si>
  <si>
    <t>[24.1 31.9]</t>
  </si>
  <si>
    <t xml:space="preserve">  Graduate degree</t>
  </si>
  <si>
    <t>[29.2 35.0]</t>
  </si>
  <si>
    <t>[30.9 38.4]</t>
  </si>
  <si>
    <t>[14.2 19.9]</t>
  </si>
  <si>
    <t>Employment status last week (family)⁵</t>
  </si>
  <si>
    <t xml:space="preserve">  Any retired</t>
  </si>
  <si>
    <t>[24.1 29.2]</t>
  </si>
  <si>
    <t>[22.4 28.6]</t>
  </si>
  <si>
    <t>[16.0 22.2]</t>
  </si>
  <si>
    <t xml:space="preserve">  Any employed (not retired)</t>
  </si>
  <si>
    <t>[57.8 62.9]</t>
  </si>
  <si>
    <t>[57.7 63.9]</t>
  </si>
  <si>
    <t>[58.1 66.7]</t>
  </si>
  <si>
    <t xml:space="preserve">  Not working for other reason</t>
  </si>
  <si>
    <t>[11.2 15.3]</t>
  </si>
  <si>
    <t>[11.2 16.8]</t>
  </si>
  <si>
    <t>[15.2 22.5]</t>
  </si>
  <si>
    <t>Family structure</t>
  </si>
  <si>
    <t xml:space="preserve">  Couple, no child(ren) under 18 living at home</t>
  </si>
  <si>
    <t>[28.2 32.2]</t>
  </si>
  <si>
    <t>[27.5 32.4]</t>
  </si>
  <si>
    <t>[20.9 28.7]</t>
  </si>
  <si>
    <t xml:space="preserve">  Couple, child(ren) under 18 living at home</t>
  </si>
  <si>
    <t>[17.3 21.5]</t>
  </si>
  <si>
    <t>[16.5 22.0]</t>
  </si>
  <si>
    <t>[14.5 21.0]</t>
  </si>
  <si>
    <t xml:space="preserve">  Single, no child(ren) under 18 living at home</t>
  </si>
  <si>
    <t>[40.1 45.2]</t>
  </si>
  <si>
    <t>[39.8 46.3]</t>
  </si>
  <si>
    <t>[40.6 49.2]</t>
  </si>
  <si>
    <t xml:space="preserve">  Single, child(ren) under 18 living at home</t>
  </si>
  <si>
    <t>[6.7 9.4]</t>
  </si>
  <si>
    <t>[6.3 10.0]</t>
  </si>
  <si>
    <t>[10.5 16.0]</t>
  </si>
  <si>
    <t>Race/Ethnicity (family)⁶</t>
  </si>
  <si>
    <t xml:space="preserve">  Asian American, Native Hawaiian, or Pacific Islander alone</t>
  </si>
  <si>
    <t>[4.8 7.9]</t>
  </si>
  <si>
    <t>[6.2 10.7]</t>
  </si>
  <si>
    <t>[4.1 8.5]</t>
  </si>
  <si>
    <t xml:space="preserve">  Black alone</t>
  </si>
  <si>
    <t>[5.0 7.7]</t>
  </si>
  <si>
    <t>[5.1 8.8]</t>
  </si>
  <si>
    <t>[8.7 14.2]</t>
  </si>
  <si>
    <t xml:space="preserve">  Hispanic alone</t>
  </si>
  <si>
    <t>[7.0 9.9]</t>
  </si>
  <si>
    <t>[7.2 10.8]</t>
  </si>
  <si>
    <t>[15.9 22.6]</t>
  </si>
  <si>
    <t xml:space="preserve">  White alone</t>
  </si>
  <si>
    <t>[61.2 66.7]</t>
  </si>
  <si>
    <t>[58.6 65.8]</t>
  </si>
  <si>
    <t>[44.1 52.7]</t>
  </si>
  <si>
    <t xml:space="preserve">  Other race alone</t>
  </si>
  <si>
    <t>[1.6 3.3]</t>
  </si>
  <si>
    <t>[1.6 3.5]</t>
  </si>
  <si>
    <t>[1.1 3.3]</t>
  </si>
  <si>
    <t xml:space="preserve">  Multiracial individual or same-race multiracial couple, some white</t>
  </si>
  <si>
    <t>[2.0 3.7]</t>
  </si>
  <si>
    <t>[1.6 3.6]</t>
  </si>
  <si>
    <t>[2.1 4.3]</t>
  </si>
  <si>
    <t xml:space="preserve">  Multiracial individual or same-race multiracial couple, no white</t>
  </si>
  <si>
    <t>[0.4 1.2]</t>
  </si>
  <si>
    <t>[0.5 1.6]</t>
  </si>
  <si>
    <t>[0.7 2.8]</t>
  </si>
  <si>
    <t xml:space="preserve">  Interracial couple, one white alone</t>
  </si>
  <si>
    <t>[6.6 9.3]</t>
  </si>
  <si>
    <t>[5.2 8.4]</t>
  </si>
  <si>
    <t>[5.3 9.9]</t>
  </si>
  <si>
    <t xml:space="preserve">  Interracial couple, no white alone</t>
  </si>
  <si>
    <t>[1.3 2.3]</t>
  </si>
  <si>
    <t>[1.3 2.7]</t>
  </si>
  <si>
    <t>[1.2 3.0]</t>
  </si>
  <si>
    <t>Smaller populations in combination (family)⁷</t>
  </si>
  <si>
    <t xml:space="preserve">  Brazilian</t>
  </si>
  <si>
    <t>[1.7 3.5]</t>
  </si>
  <si>
    <t>[1.7 4.0]</t>
  </si>
  <si>
    <t>[1.9 6.1]</t>
  </si>
  <si>
    <t xml:space="preserve">  Cape Verdean</t>
  </si>
  <si>
    <t>[0.9 1.9]</t>
  </si>
  <si>
    <t>[1.2 3.8]</t>
  </si>
  <si>
    <t xml:space="preserve">  Dominican</t>
  </si>
  <si>
    <t>[2.7 4.4]</t>
  </si>
  <si>
    <t>[3.2 5.4]</t>
  </si>
  <si>
    <t>[7.1 11.8]</t>
  </si>
  <si>
    <t xml:space="preserve">  Haitian</t>
  </si>
  <si>
    <t>[1.3 2.5]</t>
  </si>
  <si>
    <t>[1.5 3.2]</t>
  </si>
  <si>
    <t>[1.7 4.4]</t>
  </si>
  <si>
    <t xml:space="preserve">  Puerto Rican</t>
  </si>
  <si>
    <t>[4.2 6.2]</t>
  </si>
  <si>
    <t>[2.5 4.3]</t>
  </si>
  <si>
    <t>[9.6 14.5]</t>
  </si>
  <si>
    <t xml:space="preserve">  Southeast Asian</t>
  </si>
  <si>
    <t>[1.4 2.7]</t>
  </si>
  <si>
    <t>[1.6 3.1]</t>
  </si>
  <si>
    <t xml:space="preserve">  US Black</t>
  </si>
  <si>
    <t>[4.8 7.3]</t>
  </si>
  <si>
    <t>[4.6 8.2]</t>
  </si>
  <si>
    <t>[7.0 11.9]</t>
  </si>
  <si>
    <t xml:space="preserve">  Foreign-born Black</t>
  </si>
  <si>
    <t>[3.4 5.3]</t>
  </si>
  <si>
    <t>[3.4 5.9]</t>
  </si>
  <si>
    <t>[5.4 10.3]</t>
  </si>
  <si>
    <t>Nativity (family)⁸</t>
  </si>
  <si>
    <t xml:space="preserve">  At least one born outside United States or US territory</t>
  </si>
  <si>
    <t>[23.8 28.3]</t>
  </si>
  <si>
    <t>[26.3 32.0]</t>
  </si>
  <si>
    <t>[29.9 38.4]</t>
  </si>
  <si>
    <t xml:space="preserve">  All born in United States or US territory</t>
  </si>
  <si>
    <t>[71.7 76.2]</t>
  </si>
  <si>
    <t>[68.0 73.7]</t>
  </si>
  <si>
    <t>[61.6 70.1]</t>
  </si>
  <si>
    <t>Homeownership (family)</t>
  </si>
  <si>
    <t xml:space="preserve">  Owns primary residence</t>
  </si>
  <si>
    <t>[58.8 65.8]</t>
  </si>
  <si>
    <t>[54.8 64.3]</t>
  </si>
  <si>
    <t>[43.2 52.8]</t>
  </si>
  <si>
    <t xml:space="preserve">  Rents primary residence or occupies without payment of rent</t>
  </si>
  <si>
    <t>[34.2 41.2]</t>
  </si>
  <si>
    <t>[35.7 45.2]</t>
  </si>
  <si>
    <t>[47.2 56.8]</t>
  </si>
  <si>
    <t>Urbanicity⁹</t>
  </si>
  <si>
    <t xml:space="preserve">  City</t>
  </si>
  <si>
    <t>[17.2 25.1]</t>
  </si>
  <si>
    <t>[16.6 27.5]</t>
  </si>
  <si>
    <t>[19.2 27.3]</t>
  </si>
  <si>
    <t xml:space="preserve">  Suburban</t>
  </si>
  <si>
    <t>[73.1 81.0]</t>
  </si>
  <si>
    <t>[72.5 83.4]</t>
  </si>
  <si>
    <t>[72.7 80.8]</t>
  </si>
  <si>
    <t xml:space="preserve">  Rural</t>
  </si>
  <si>
    <t>[1.6 2.2]</t>
  </si>
  <si>
    <t>Family net wealth percentiles</t>
  </si>
  <si>
    <t xml:space="preserve">  Less than 20</t>
  </si>
  <si>
    <t>[17.9 22.7]</t>
  </si>
  <si>
    <t>[17.8 23.7]</t>
  </si>
  <si>
    <t>[27.3 36.0]</t>
  </si>
  <si>
    <t xml:space="preserve">  20–39.9</t>
  </si>
  <si>
    <t>[17.6 22.2]</t>
  </si>
  <si>
    <t>[17.0 23.1]</t>
  </si>
  <si>
    <t>[21.4 28.5]</t>
  </si>
  <si>
    <t xml:space="preserve">  40–59.9</t>
  </si>
  <si>
    <t>[17.8 22.5]</t>
  </si>
  <si>
    <t>[14.7 20.6]</t>
  </si>
  <si>
    <t>[20.4 29.0]</t>
  </si>
  <si>
    <t xml:space="preserve">  60–79.9</t>
  </si>
  <si>
    <t>[18.1 22.1]</t>
  </si>
  <si>
    <t>[17.2 22.2]</t>
  </si>
  <si>
    <t>[11.5 17.4]</t>
  </si>
  <si>
    <t xml:space="preserve">  80–89.9</t>
  </si>
  <si>
    <t>[8.7 11.5]</t>
  </si>
  <si>
    <t>[9.3 12.6]</t>
  </si>
  <si>
    <t>[2.1 3.9]</t>
  </si>
  <si>
    <t xml:space="preserve">  90–100</t>
  </si>
  <si>
    <t>[8.2 12.0]</t>
  </si>
  <si>
    <t>[9.2 14.7]</t>
  </si>
  <si>
    <t>[1.4 3.6]</t>
  </si>
  <si>
    <t>Source: Federal Reserve Bank of Boston analysis of Mass ECHOS survey data.</t>
  </si>
  <si>
    <t xml:space="preserve">Note: 95% confidence intervals in brackets. Results not reported for cell sizes less than 100. </t>
  </si>
  <si>
    <t>¹ Greater Boston covers Suffolk, Essex, Middlesex, Norfolk, and Plymouth counties in Massachusetts and excludes the portions of the Greater Boston MSA that are outside of the state.</t>
  </si>
  <si>
    <t>² Aggregate results for all 26 Gateway Cities combined.</t>
  </si>
  <si>
    <t>³ For couples, age is the age of the oldest person.</t>
  </si>
  <si>
    <t xml:space="preserve">⁴ For couples, family educational attainment is the educational attainment of the person with the most education (based on the ordering shown here). Some college+ combines some college but no degree, certificate or technical degrees, and associate degrees. </t>
  </si>
  <si>
    <t>⁵ For couples, the family is considered "Any retired" if either person is retired, "Any employed (not retired)" if at least one person was employed during the previous week and neither person was retired, and "Not working for other reason" if neither person was retired or employed during the previous week.</t>
  </si>
  <si>
    <t>⁶ For couples to be included in a race/ethnicity-alone category, both people must be of the same race/ethnicity-alone category. "Other race alone" includes American Indian or Alaskan Native alone, Middle Eastern or North African alone, and some other race alone. "Multiracial individual or same-race multiracial couple" includes single respondents who were multiracial and couples with identical multiracial identities. "Interracial couple, one white alone" includes different-race couples where one person is white alone, and "Interracial couple, no white alone" includes different-race couples where neither person is white alone.</t>
  </si>
  <si>
    <t>⁷ For couples, a family belongs to a smaller population group if one or both people belong to the group. Smaller population groups are not mutually exclusive, meaning that families may belong to multiple groups.</t>
  </si>
  <si>
    <t>⁸ "All born in the United States or a US territory" includes single respondents who were born in the United States or a US territory and couples if both people were born in the United States or a US territory.</t>
  </si>
  <si>
    <t>⁹ Urbanicity is based on the rural sampling strata definition used during data collection and information from Marketing Systems Group (MSG), which provided postal addresses for the survey sampling frame. Applying MSG's definition, city addresses are those in census blocks located within a principal city of a metropolitan core-based statistical area (CBSA), and suburban addresses are those in census blocks classified as "urban" by the US Census and located within a metropolitan CBSA but outside a principal city. MSG categorized all remaining addresses as rural. However, we only categorize families as rural if they are included in the rural sampling stratum consisting of census tracts that are 100% rural based on the 2020 US Census. Rural MSG addresses that are not in the rural stratum are categorized as suburban.</t>
  </si>
  <si>
    <t>$ thousands</t>
  </si>
  <si>
    <t>Percent</t>
  </si>
  <si>
    <t>Percentiles</t>
  </si>
  <si>
    <t>Zero and negative net wealth</t>
  </si>
  <si>
    <t>Zero and Negative Net Wealth</t>
  </si>
  <si>
    <t>Mean</t>
  </si>
  <si>
    <t>25th</t>
  </si>
  <si>
    <t>50th</t>
  </si>
  <si>
    <t>75th</t>
  </si>
  <si>
    <t>Zero net wealth</t>
  </si>
  <si>
    <t>Negative net wealth</t>
  </si>
  <si>
    <t>Zero or negative net wealth</t>
  </si>
  <si>
    <t>[884.5 1,135.9]</t>
  </si>
  <si>
    <t>[2.3 17.7]</t>
  </si>
  <si>
    <t>[305.9 442.1]</t>
  </si>
  <si>
    <t>[957.7 1,222.3]</t>
  </si>
  <si>
    <t>[2.2 4.1]</t>
  </si>
  <si>
    <t>[11.0 14.6]</t>
  </si>
  <si>
    <t>[13.8 17.8]</t>
  </si>
  <si>
    <t>[935.8 1,294.2]</t>
  </si>
  <si>
    <t>[-0.5 20.5]</t>
  </si>
  <si>
    <t>[276.5 470.3]</t>
  </si>
  <si>
    <t>[1,000.8 1,439.6]</t>
  </si>
  <si>
    <t>[2.1 4.4]</t>
  </si>
  <si>
    <t>[11.3 16.0]</t>
  </si>
  <si>
    <t>[14.1 19.3]</t>
  </si>
  <si>
    <t>[333.9 484.2]</t>
  </si>
  <si>
    <t>[-0.5 0.6]</t>
  </si>
  <si>
    <t>[29.0 174.0]</t>
  </si>
  <si>
    <t>[401.8 564.3]</t>
  </si>
  <si>
    <t>[3.8 8.4]</t>
  </si>
  <si>
    <t>[15.0 21.3]</t>
  </si>
  <si>
    <t>[20.1 27.7]</t>
  </si>
  <si>
    <t>[204.5 346.2]</t>
  </si>
  <si>
    <t>[-0.7 0.7]</t>
  </si>
  <si>
    <t>[24.3 74.7]</t>
  </si>
  <si>
    <t>[218.3 447.7]</t>
  </si>
  <si>
    <t>[2.2 7.5]</t>
  </si>
  <si>
    <t>[17.3 26.4]</t>
  </si>
  <si>
    <t>[21.3 30.4]</t>
  </si>
  <si>
    <t>[497.7 896.5]</t>
  </si>
  <si>
    <t>[-3.4 5.6]</t>
  </si>
  <si>
    <t>[169.6 301.4]</t>
  </si>
  <si>
    <t>[541.3 958.7]</t>
  </si>
  <si>
    <t>[2.0 7.2]</t>
  </si>
  <si>
    <t>[14.8 23.7]</t>
  </si>
  <si>
    <t>[18.2 27.9]</t>
  </si>
  <si>
    <t>[712.0 1,084.7]</t>
  </si>
  <si>
    <t>[-19.2 43.2]</t>
  </si>
  <si>
    <t>[281.0 529.0]</t>
  </si>
  <si>
    <t>[708.7 1,313.3]</t>
  </si>
  <si>
    <t>[1.2 3.5]</t>
  </si>
  <si>
    <t>[9.7 17.7]</t>
  </si>
  <si>
    <t>[11.6 19.7]</t>
  </si>
  <si>
    <t>[869.0 1,318.1]</t>
  </si>
  <si>
    <t>[-45.6 111.6]</t>
  </si>
  <si>
    <t>[362.6 667.4]</t>
  </si>
  <si>
    <t>[1,008.1 1,604.9]</t>
  </si>
  <si>
    <t>[1.4 3.8]</t>
  </si>
  <si>
    <t>[7.8 16.3]</t>
  </si>
  <si>
    <t>[10.0 18.6]</t>
  </si>
  <si>
    <t>[1,238.6 1,698.8]</t>
  </si>
  <si>
    <t>[37.3 298.9]</t>
  </si>
  <si>
    <t>[555.8 856.2]</t>
  </si>
  <si>
    <t>[1,413.3 2,306.7]</t>
  </si>
  <si>
    <t>[1.2 6.6]</t>
  </si>
  <si>
    <t>[4.2 8.9]</t>
  </si>
  <si>
    <t>[6.1 12.8]</t>
  </si>
  <si>
    <t>[1,359.0 2,020.7]</t>
  </si>
  <si>
    <t>[63.8 396.9]</t>
  </si>
  <si>
    <t>[570.6 779.4]</t>
  </si>
  <si>
    <t>[1,182.0 2,256.0]</t>
  </si>
  <si>
    <t>[1.2 8.0]</t>
  </si>
  <si>
    <t>[2.2 7.9]</t>
  </si>
  <si>
    <t>[4.1 12.5]</t>
  </si>
  <si>
    <t>[380.1 600.1]</t>
  </si>
  <si>
    <t>[-1.0 1.0]</t>
  </si>
  <si>
    <t>[47.1 146.9]</t>
  </si>
  <si>
    <t>[393.4 578.6]</t>
  </si>
  <si>
    <t>[2.5 6.3]</t>
  </si>
  <si>
    <t>[17.1 23.6]</t>
  </si>
  <si>
    <t>[20.9 27.6]</t>
  </si>
  <si>
    <t>[844.1 1,166.7]</t>
  </si>
  <si>
    <t>[-11.7 61.7]</t>
  </si>
  <si>
    <t>[372.2 563.8]</t>
  </si>
  <si>
    <t>[960.4 1,408.6]</t>
  </si>
  <si>
    <t>[9.3 15.8]</t>
  </si>
  <si>
    <t>[11.4 18.1]</t>
  </si>
  <si>
    <t>[1,349.1 1,781.5]</t>
  </si>
  <si>
    <t>[95.4 334.6]</t>
  </si>
  <si>
    <t>[607.9 797.1]</t>
  </si>
  <si>
    <t>[1,462.8 2,167.2]</t>
  </si>
  <si>
    <t>[1.5 5.6]</t>
  </si>
  <si>
    <t>[3.7 7.5]</t>
  </si>
  <si>
    <t>[5.9 11.3]</t>
  </si>
  <si>
    <t>[31.6 630.1]</t>
  </si>
  <si>
    <t>[---]</t>
  </si>
  <si>
    <t>[-1.4 3.5]</t>
  </si>
  <si>
    <t>[46.5 488.1]</t>
  </si>
  <si>
    <t>[13.2 33.9]</t>
  </si>
  <si>
    <t>[8.9 20.3]</t>
  </si>
  <si>
    <t>[25.2 47.3]</t>
  </si>
  <si>
    <t>[188.3 337.6]</t>
  </si>
  <si>
    <t>[-0.2 0.2]</t>
  </si>
  <si>
    <t>[-18.8 40.8]</t>
  </si>
  <si>
    <t>[261.2 420.8]</t>
  </si>
  <si>
    <t>[4.2 10.2]</t>
  </si>
  <si>
    <t>[17.9 27.5]</t>
  </si>
  <si>
    <t>[24.0 34.4]</t>
  </si>
  <si>
    <t>[428.3 703.5]</t>
  </si>
  <si>
    <t>[-2.1 8.2]</t>
  </si>
  <si>
    <t>[123.9 389.3]</t>
  </si>
  <si>
    <t>[508.9 841.1]</t>
  </si>
  <si>
    <t>[0.7 3.0]</t>
  </si>
  <si>
    <t>[12.8 23.4]</t>
  </si>
  <si>
    <t>[14.1 25.0]</t>
  </si>
  <si>
    <t>[223.7 523.3]</t>
  </si>
  <si>
    <t>[-8.8 8.8]</t>
  </si>
  <si>
    <t>[7.8 380.6]</t>
  </si>
  <si>
    <t>[558.9 901.7]</t>
  </si>
  <si>
    <t>[0.8 6.2]</t>
  </si>
  <si>
    <t>[13.9 34.0]</t>
  </si>
  <si>
    <t>[15.6 36.6]</t>
  </si>
  <si>
    <t>[486.8 781.0]</t>
  </si>
  <si>
    <t>[-21.6 47.0]</t>
  </si>
  <si>
    <t>[210.3 449.7]</t>
  </si>
  <si>
    <t>[543.8 1,166.7]</t>
  </si>
  <si>
    <t>[0.9 4.8]</t>
  </si>
  <si>
    <t>[9.9 19.3]</t>
  </si>
  <si>
    <t>[11.6 21.8]</t>
  </si>
  <si>
    <t>[775.3 1,103.0]</t>
  </si>
  <si>
    <t>[10.6 106.4]</t>
  </si>
  <si>
    <t>[353.6 556.4]</t>
  </si>
  <si>
    <t>[975.5 1,320.5]</t>
  </si>
  <si>
    <t>[0.2 0.8]</t>
  </si>
  <si>
    <t>[8.6 15.1]</t>
  </si>
  <si>
    <t>[8.9 15.5]</t>
  </si>
  <si>
    <t>[1,197.4 1,562.7]</t>
  </si>
  <si>
    <t>[208.0 361.0]</t>
  </si>
  <si>
    <t>[611.6 854.6]</t>
  </si>
  <si>
    <t>[1,427.7 1,884.3]</t>
  </si>
  <si>
    <t>[0.2 3.3]</t>
  </si>
  <si>
    <t>[3.7 8.7]</t>
  </si>
  <si>
    <t>[4.2 9.8]</t>
  </si>
  <si>
    <t>[2,161.4 3,038.4]</t>
  </si>
  <si>
    <t>[240.2 695.3]</t>
  </si>
  <si>
    <t>[1,021.2 1,828.8]</t>
  </si>
  <si>
    <t>[2,295.7 3,834.3]</t>
  </si>
  <si>
    <t>[0.1 3.3]</t>
  </si>
  <si>
    <t>[1.9 7.0]</t>
  </si>
  <si>
    <t>[2.3 7.6]</t>
  </si>
  <si>
    <t>[457.8 625.1]</t>
  </si>
  <si>
    <t>[-1.5 8.2]</t>
  </si>
  <si>
    <t>[193.7 367.9]</t>
  </si>
  <si>
    <t>[640.1 839.9]</t>
  </si>
  <si>
    <t>[1.1 3.0]</t>
  </si>
  <si>
    <t>[14.1 21.6]</t>
  </si>
  <si>
    <t>[15.7 23.8]</t>
  </si>
  <si>
    <t>[1,646.8 2,146.9]</t>
  </si>
  <si>
    <t>[238.7 427.3]</t>
  </si>
  <si>
    <t>[787.2 1,107.7]</t>
  </si>
  <si>
    <t>[2,058.5 2,813.5]</t>
  </si>
  <si>
    <t>[0.2 2.1]</t>
  </si>
  <si>
    <t>[3.4 6.8]</t>
  </si>
  <si>
    <t>[4.0 7.6]</t>
  </si>
  <si>
    <t>[1,417.1 1,889.3]</t>
  </si>
  <si>
    <t>[110.6 370.4]</t>
  </si>
  <si>
    <t>[644.5 888.9]</t>
  </si>
  <si>
    <t>[1,701.9 2,442.1]</t>
  </si>
  <si>
    <t>[1.2 5.1]</t>
  </si>
  <si>
    <t>[3.0 7.0]</t>
  </si>
  <si>
    <t>[4.9 10.1]</t>
  </si>
  <si>
    <t>[766.1 1,006.9]</t>
  </si>
  <si>
    <t>[10.6 51.4]</t>
  </si>
  <si>
    <t>[303.3 414.5]</t>
  </si>
  <si>
    <t>[828.2 1,092.8]</t>
  </si>
  <si>
    <t>[0.8 1.8]</t>
  </si>
  <si>
    <t>[10.3 14.0]</t>
  </si>
  <si>
    <t>[11.4 15.3]</t>
  </si>
  <si>
    <t>[149.6 401.8]</t>
  </si>
  <si>
    <t>[-6.6 3.6]</t>
  </si>
  <si>
    <t>[-1.2 1.6]</t>
  </si>
  <si>
    <t>[-1.6 277.6]</t>
  </si>
  <si>
    <t>[8.6 17.9]</t>
  </si>
  <si>
    <t>[25.2 39.4]</t>
  </si>
  <si>
    <t>[37.5 51.7]</t>
  </si>
  <si>
    <t>[1,476.1 1,906.9]</t>
  </si>
  <si>
    <t>[201.9 334.1]</t>
  </si>
  <si>
    <t>[666.5 915.5]</t>
  </si>
  <si>
    <t>[1,745.5 2,483.5]</t>
  </si>
  <si>
    <t>[0.3 1.4]</t>
  </si>
  <si>
    <t>[4.3 8.2]</t>
  </si>
  <si>
    <t>[4.9 8.8]</t>
  </si>
  <si>
    <t>[911.2 1,388.2]</t>
  </si>
  <si>
    <t>[89.8 244.2]</t>
  </si>
  <si>
    <t>[486.8 737.2]</t>
  </si>
  <si>
    <t>[955.6 1,554.4]</t>
  </si>
  <si>
    <t>[0.7 3.4]</t>
  </si>
  <si>
    <t>[6.6 11.8]</t>
  </si>
  <si>
    <t>[8.0 13.4]</t>
  </si>
  <si>
    <t>[522.4 714.5]</t>
  </si>
  <si>
    <t>[-0.6 2.7]</t>
  </si>
  <si>
    <t>[117.3 270.5]</t>
  </si>
  <si>
    <t>[560.9 727.1]</t>
  </si>
  <si>
    <t>[3.0 6.7]</t>
  </si>
  <si>
    <t>[13.0 18.9]</t>
  </si>
  <si>
    <t>[17.2 23.6]</t>
  </si>
  <si>
    <t>[117.2 265.6]</t>
  </si>
  <si>
    <t>[-5.9 1.9]</t>
  </si>
  <si>
    <t>[-1.8 6.8]</t>
  </si>
  <si>
    <t>[36.8 423.9]</t>
  </si>
  <si>
    <t>[4.3 13.2]</t>
  </si>
  <si>
    <t>[23.4 39.7]</t>
  </si>
  <si>
    <t>[30.6 47.4]</t>
  </si>
  <si>
    <t>[565.6 1,103.2]</t>
  </si>
  <si>
    <t>[-5.0 33.4]</t>
  </si>
  <si>
    <t>[88.9 521.1]</t>
  </si>
  <si>
    <t>[725.8 1,394.2]</t>
  </si>
  <si>
    <t>[1.0 15.8]</t>
  </si>
  <si>
    <t>[5.1 15.5]</t>
  </si>
  <si>
    <t>[7.8 21.7]</t>
  </si>
  <si>
    <t>[129.8 224.0]</t>
  </si>
  <si>
    <t>[-6.0 3.9]</t>
  </si>
  <si>
    <t>[-7.6 23.3]</t>
  </si>
  <si>
    <t>[134.5 400.1]</t>
  </si>
  <si>
    <t>[2.7 11.6]</t>
  </si>
  <si>
    <t>[18.4 34.8]</t>
  </si>
  <si>
    <t>[23.5 40.6]</t>
  </si>
  <si>
    <t>[84.5 176.2]</t>
  </si>
  <si>
    <t>[-2.6 1.3]</t>
  </si>
  <si>
    <t>[-1.4 3.8]</t>
  </si>
  <si>
    <t>[14.1 321.9]</t>
  </si>
  <si>
    <t>[6.6 15.7]</t>
  </si>
  <si>
    <t>[23.4 38.1]</t>
  </si>
  <si>
    <t>[33.0 48.5]</t>
  </si>
  <si>
    <t>[1,050.7 1,374.9]</t>
  </si>
  <si>
    <t>[30.3 170.9]</t>
  </si>
  <si>
    <t>[469.9 628.5]</t>
  </si>
  <si>
    <t>[1,129.9 1,507.1]</t>
  </si>
  <si>
    <t>[1.0 3.1]</t>
  </si>
  <si>
    <t>[7.5 11.7]</t>
  </si>
  <si>
    <t>[9.1 13.6]</t>
  </si>
  <si>
    <t>[213.5 672.4]</t>
  </si>
  <si>
    <t>[-2.2 2.2]</t>
  </si>
  <si>
    <t>[-208.1 249.1]</t>
  </si>
  <si>
    <t>[-57.1 1,562.1]</t>
  </si>
  <si>
    <t>[2.5 16.7]</t>
  </si>
  <si>
    <t>[10.8 30.8]</t>
  </si>
  <si>
    <t>[16.4 37.4]</t>
  </si>
  <si>
    <t>[48.7 910.5]</t>
  </si>
  <si>
    <t>[-4.2 4.0]</t>
  </si>
  <si>
    <t>[-140.1 153.3]</t>
  </si>
  <si>
    <t>[273.2 486.9]</t>
  </si>
  <si>
    <t>[0.8 8.4]</t>
  </si>
  <si>
    <t>[15.3 40.7]</t>
  </si>
  <si>
    <t>[17.8 43.0]</t>
  </si>
  <si>
    <t>&lt;100</t>
  </si>
  <si>
    <t>[1,241.1 1,971.6]</t>
  </si>
  <si>
    <t>[57.2 276.8]</t>
  </si>
  <si>
    <t>[478.0 939.6]</t>
  </si>
  <si>
    <t>[1,081.0 2,414.2]</t>
  </si>
  <si>
    <t>[0.0 0.3]</t>
  </si>
  <si>
    <t>[3.6 8.8]</t>
  </si>
  <si>
    <t>[3.7 8.9]</t>
  </si>
  <si>
    <t>[316.2 747.7]</t>
  </si>
  <si>
    <t>[-20.7 32.2]</t>
  </si>
  <si>
    <t>[-11.9 335.9]</t>
  </si>
  <si>
    <t>[292.9 1,012.4]</t>
  </si>
  <si>
    <t>[0.5 7.4]</t>
  </si>
  <si>
    <t>[7.6 27.8]</t>
  </si>
  <si>
    <t>[9.1 29.7]</t>
  </si>
  <si>
    <t>[159.9 623.1]</t>
  </si>
  <si>
    <t>[-3.3 2.5]</t>
  </si>
  <si>
    <t>[-100.3 109.6]</t>
  </si>
  <si>
    <t>[-71.7 1,011.7]</t>
  </si>
  <si>
    <t>[0.7 5.0]</t>
  </si>
  <si>
    <t>[18.9 53.2]</t>
  </si>
  <si>
    <t>[20.7 54.4]</t>
  </si>
  <si>
    <t>[188.5 492.1]</t>
  </si>
  <si>
    <t>[-12.9 12.9]</t>
  </si>
  <si>
    <t>[-118.4 211.0]</t>
  </si>
  <si>
    <t>[253.6 753.4]</t>
  </si>
  <si>
    <t>[3.1 18.2]</t>
  </si>
  <si>
    <t>[12.0 37.2]</t>
  </si>
  <si>
    <t>[18.4 44.8]</t>
  </si>
  <si>
    <t>[108.8 300.3]</t>
  </si>
  <si>
    <t>[-2.6 1.0]</t>
  </si>
  <si>
    <t>[-24.5 31.1]</t>
  </si>
  <si>
    <t>[11.2 656.8]</t>
  </si>
  <si>
    <t>[4.7 20.9]</t>
  </si>
  <si>
    <t>[19.5 36.9]</t>
  </si>
  <si>
    <t>[26.4 50.4]</t>
  </si>
  <si>
    <t>[50.8 247.1]</t>
  </si>
  <si>
    <t>[-21.6 6.6]</t>
  </si>
  <si>
    <t>[-14.4 21.9]</t>
  </si>
  <si>
    <t>[-114.0 282.0]</t>
  </si>
  <si>
    <t>[2.2 22.4]</t>
  </si>
  <si>
    <t>[14.9 47.0]</t>
  </si>
  <si>
    <t>[20.5 54.5]</t>
  </si>
  <si>
    <t>[105.6 229.7]</t>
  </si>
  <si>
    <t>[-1.8 1.8]</t>
  </si>
  <si>
    <t>[-2.6 8.8]</t>
  </si>
  <si>
    <t>[38.3 320.1]</t>
  </si>
  <si>
    <t>[6.3 15.1]</t>
  </si>
  <si>
    <t>[17.9 32.3]</t>
  </si>
  <si>
    <t>[26.3 43.2]</t>
  </si>
  <si>
    <t>[403.1 1,440.9]</t>
  </si>
  <si>
    <t>[-18.9 52.9]</t>
  </si>
  <si>
    <t>[3.5 476.9]</t>
  </si>
  <si>
    <t>[537.3 1,902.7]</t>
  </si>
  <si>
    <t>[0.6 6.8]</t>
  </si>
  <si>
    <t>[4.1 24.7]</t>
  </si>
  <si>
    <t>[5.5 26.2]</t>
  </si>
  <si>
    <t>[170.3 338.8]</t>
  </si>
  <si>
    <t>[-12.4 0.4]</t>
  </si>
  <si>
    <t>[-9.3 25.3]</t>
  </si>
  <si>
    <t>[202.7 419.3]</t>
  </si>
  <si>
    <t>[3.0 12.5]</t>
  </si>
  <si>
    <t>[21.7 38.7]</t>
  </si>
  <si>
    <t>[27.7 44.7]</t>
  </si>
  <si>
    <t>[237.5 449.3]</t>
  </si>
  <si>
    <t>[-0.9 5.9]</t>
  </si>
  <si>
    <t>[-74.6 235.6]</t>
  </si>
  <si>
    <t>[281.3 785.5]</t>
  </si>
  <si>
    <t>[1.1 9.7]</t>
  </si>
  <si>
    <t>[10.1 22.3]</t>
  </si>
  <si>
    <t>[11.7 28.3]</t>
  </si>
  <si>
    <t>[671.0 1,002.5]</t>
  </si>
  <si>
    <t>[-0.2 4.2]</t>
  </si>
  <si>
    <t>[150.5 351.2]</t>
  </si>
  <si>
    <t>[682.5 1,034.8]</t>
  </si>
  <si>
    <t>[2.8 7.1]</t>
  </si>
  <si>
    <t>[11.6 17.9]</t>
  </si>
  <si>
    <t>[15.5 22.9]</t>
  </si>
  <si>
    <t>[929.7 1,212.3]</t>
  </si>
  <si>
    <t>[-3.0 43.0]</t>
  </si>
  <si>
    <t>[348.2 493.8]</t>
  </si>
  <si>
    <t>[1,021.1 1,310.9]</t>
  </si>
  <si>
    <t>[1.7 3.6]</t>
  </si>
  <si>
    <t>[10.1 14.3]</t>
  </si>
  <si>
    <t>[12.4 17.0]</t>
  </si>
  <si>
    <t>[1,392.6 1,752.7]</t>
  </si>
  <si>
    <t>[355.8 447.0]</t>
  </si>
  <si>
    <t>[698.9 882.1]</t>
  </si>
  <si>
    <t>[1,546.4 2,029.6]</t>
  </si>
  <si>
    <t>[0.6 1.8]</t>
  </si>
  <si>
    <t>[58.1 101.3]</t>
  </si>
  <si>
    <t>[-5.7 -0.7]</t>
  </si>
  <si>
    <t>[0.1 2.9]</t>
  </si>
  <si>
    <t>[16.1 49.9]</t>
  </si>
  <si>
    <t>[6.0 10.7]</t>
  </si>
  <si>
    <t>[28.2 35.9]</t>
  </si>
  <si>
    <t>[35.9 44.1]</t>
  </si>
  <si>
    <t>[467.7 1,031.3]</t>
  </si>
  <si>
    <t>[-1.6 1.8]</t>
  </si>
  <si>
    <t>[-7.5 227.5]</t>
  </si>
  <si>
    <t>[404.0 786.6]</t>
  </si>
  <si>
    <t>[3.4 9.8]</t>
  </si>
  <si>
    <t>[13.8 23.9]</t>
  </si>
  <si>
    <t>[18.7 30.7]</t>
  </si>
  <si>
    <t>[931.8 1,223.8]</t>
  </si>
  <si>
    <t>[-1.6 51.6]</t>
  </si>
  <si>
    <t>[369.6 524.5]</t>
  </si>
  <si>
    <t>[1,048.2 1,352.8]</t>
  </si>
  <si>
    <t>[1.6 3.4]</t>
  </si>
  <si>
    <t>[9.6 13.4]</t>
  </si>
  <si>
    <t>[11.7 15.9]</t>
  </si>
  <si>
    <t>[572.4 1,680.2]</t>
  </si>
  <si>
    <t>[57.2 274.8]</t>
  </si>
  <si>
    <t>[235.4 694.7]</t>
  </si>
  <si>
    <t>[641.0 1,926.7]</t>
  </si>
  <si>
    <t>[2.1 9.0]</t>
  </si>
  <si>
    <t>[-42.1 -19.7]</t>
  </si>
  <si>
    <t>[-35.0 -17.6]</t>
  </si>
  <si>
    <t>[-5.3 -0.9]</t>
  </si>
  <si>
    <t>[-0.0 0.0]</t>
  </si>
  <si>
    <t>[11.3 19.5]</t>
  </si>
  <si>
    <t>[56.9 68.3]</t>
  </si>
  <si>
    <t>[72.9 81.9]</t>
  </si>
  <si>
    <t>[60.1 74.5]</t>
  </si>
  <si>
    <t>[8.1 11.9]</t>
  </si>
  <si>
    <t>[27.4 49.8]</t>
  </si>
  <si>
    <t>[95.5 138.2]</t>
  </si>
  <si>
    <t>[376.1 404.1]</t>
  </si>
  <si>
    <t>[277.9 310.1]</t>
  </si>
  <si>
    <t>[352.0 396.0]</t>
  </si>
  <si>
    <t>[455.9 510.3]</t>
  </si>
  <si>
    <t>[883.0 935.9]</t>
  </si>
  <si>
    <t>[704.9 745.1]</t>
  </si>
  <si>
    <t>[831.9 925.7]</t>
  </si>
  <si>
    <t>[1,043.5 1,139.5]</t>
  </si>
  <si>
    <t>[1,880.2 1,986.7]</t>
  </si>
  <si>
    <t>[1,573.2 1,674.8]</t>
  </si>
  <si>
    <t>[1,812.0 1,994.0]</t>
  </si>
  <si>
    <t>[2,095.7 2,293.7]</t>
  </si>
  <si>
    <t>[5,058.3 5,974.9]</t>
  </si>
  <si>
    <t>[2,996.0 3,391.0]</t>
  </si>
  <si>
    <t>[4,024.1 4,531.9]</t>
  </si>
  <si>
    <t>[5,664.3 6,965.7]</t>
  </si>
  <si>
    <t>Age - detailed (family)²</t>
  </si>
  <si>
    <t>[187.9 368.5]</t>
  </si>
  <si>
    <t>[-1.1 1.1]</t>
  </si>
  <si>
    <t>[22.2 67.8]</t>
  </si>
  <si>
    <t>[134.3 368.5]</t>
  </si>
  <si>
    <t>[2.3 9.5]</t>
  </si>
  <si>
    <t>[16.3 27.2]</t>
  </si>
  <si>
    <t>[21.0 31.7]</t>
  </si>
  <si>
    <t>[518.9 1,028.9]</t>
  </si>
  <si>
    <t>[-8.0 8.0]</t>
  </si>
  <si>
    <t>[180.4 378.9]</t>
  </si>
  <si>
    <t>[637.9 1,079.4]</t>
  </si>
  <si>
    <t>[1.7 5.5]</t>
  </si>
  <si>
    <t>[15.5 27.0]</t>
  </si>
  <si>
    <t>[18.2 30.2]</t>
  </si>
  <si>
    <t>[750.9 1,278.4]</t>
  </si>
  <si>
    <t>[-29.4 49.4]</t>
  </si>
  <si>
    <t>[217.6 592.4]</t>
  </si>
  <si>
    <t>[805.9 1,844.1]</t>
  </si>
  <si>
    <t>[0.8 3.2]</t>
  </si>
  <si>
    <t>[10.0 20.7]</t>
  </si>
  <si>
    <t>[11.6 22.2]</t>
  </si>
  <si>
    <t>[904.1 1,536.4]</t>
  </si>
  <si>
    <t>[-91.2 157.2]</t>
  </si>
  <si>
    <t>[361.5 830.5]</t>
  </si>
  <si>
    <t>[1,067.3 1,782.7]</t>
  </si>
  <si>
    <t>[1.0 4.1]</t>
  </si>
  <si>
    <t>[7.1 19.0]</t>
  </si>
  <si>
    <t>[9.0 21.0]</t>
  </si>
  <si>
    <t>[1,307.3 1,993.0]</t>
  </si>
  <si>
    <t>[75.2 364.8]</t>
  </si>
  <si>
    <t>[472.8 975.2]</t>
  </si>
  <si>
    <t>[1,568.4 2,821.0]</t>
  </si>
  <si>
    <t>[1.0 6.4]</t>
  </si>
  <si>
    <t>[3.6 9.3]</t>
  </si>
  <si>
    <t>[5.5 12.7]</t>
  </si>
  <si>
    <t>[1,524.5 2,518.9]</t>
  </si>
  <si>
    <t>[22.6 438.1]</t>
  </si>
  <si>
    <t>[519.6 941.0]</t>
  </si>
  <si>
    <t>[1,493.1 3,118.9]</t>
  </si>
  <si>
    <t>[1.5 12.8]</t>
  </si>
  <si>
    <t>[2.0 8.5]</t>
  </si>
  <si>
    <t>[4.4 16.2]</t>
  </si>
  <si>
    <t>Age - summary (family)²</t>
  </si>
  <si>
    <t>[382.0 651.5]</t>
  </si>
  <si>
    <t>[-0.6 0.6]</t>
  </si>
  <si>
    <t>[47.9 138.1]</t>
  </si>
  <si>
    <t>[385.8 704.2]</t>
  </si>
  <si>
    <t>[2.3 6.7]</t>
  </si>
  <si>
    <t>[17.2 25.2]</t>
  </si>
  <si>
    <t>[21.2 29.1]</t>
  </si>
  <si>
    <t>[899.1 1,355.9]</t>
  </si>
  <si>
    <t>[-35.7 83.7]</t>
  </si>
  <si>
    <t>[325.9 688.1]</t>
  </si>
  <si>
    <t>[1,027.6 1,663.9]</t>
  </si>
  <si>
    <t>[1.1 3.1]</t>
  </si>
  <si>
    <t>[9.3 18.2]</t>
  </si>
  <si>
    <t>[10.9 20.1]</t>
  </si>
  <si>
    <t>[1,487.7 2,137.9]</t>
  </si>
  <si>
    <t>[101.0 359.8]</t>
  </si>
  <si>
    <t>[569.1 891.5]</t>
  </si>
  <si>
    <t>[1,666.7 2,722.7]</t>
  </si>
  <si>
    <t>[1.6 7.0]</t>
  </si>
  <si>
    <t>[3.3 7.8]</t>
  </si>
  <si>
    <t>[5.8 12.3]</t>
  </si>
  <si>
    <t>Education - detailed (family)³</t>
  </si>
  <si>
    <t>[-19.2 971.1]</t>
  </si>
  <si>
    <t>[-1.6 3.3]</t>
  </si>
  <si>
    <t>[-372.1 708.3]</t>
  </si>
  <si>
    <t>[10.3 29.3]</t>
  </si>
  <si>
    <t>[9.0 24.3]</t>
  </si>
  <si>
    <t>[22.7 45.3]</t>
  </si>
  <si>
    <t>[160.2 277.2]</t>
  </si>
  <si>
    <t>[-0.9 0.7]</t>
  </si>
  <si>
    <t>[-22.3 38.3]</t>
  </si>
  <si>
    <t>[179.2 410.8]</t>
  </si>
  <si>
    <t>[4.8 14.2]</t>
  </si>
  <si>
    <t>[19.3 32.6]</t>
  </si>
  <si>
    <t>[26.9 41.4]</t>
  </si>
  <si>
    <t>[437.8 840.2]</t>
  </si>
  <si>
    <t>[-11.3 15.7]</t>
  </si>
  <si>
    <t>[119.8 456.2]</t>
  </si>
  <si>
    <t>[381.4 1,035.7]</t>
  </si>
  <si>
    <t>[0.5 2.7]</t>
  </si>
  <si>
    <t>[12.4 26.9]</t>
  </si>
  <si>
    <t>[13.3 28.2]</t>
  </si>
  <si>
    <t>[215.7 419.0]</t>
  </si>
  <si>
    <t>[-5.6 5.6]</t>
  </si>
  <si>
    <t>[7.7 395.3]</t>
  </si>
  <si>
    <t>[535.9 924.7]</t>
  </si>
  <si>
    <t>[1.2 10.4]</t>
  </si>
  <si>
    <t>[13.8 40.3]</t>
  </si>
  <si>
    <t>[16.4 44.5]</t>
  </si>
  <si>
    <t>[538.0 1,100.5]</t>
  </si>
  <si>
    <t>[-85.7 104.7]</t>
  </si>
  <si>
    <t>[282.6 701.4]</t>
  </si>
  <si>
    <t>[734.9 1,762.3]</t>
  </si>
  <si>
    <t>[0.6 7.2]</t>
  </si>
  <si>
    <t>[9.8 24.5]</t>
  </si>
  <si>
    <t>[11.2 27.4]</t>
  </si>
  <si>
    <t>[757.2 1,190.0]</t>
  </si>
  <si>
    <t>[-6.1 74.2]</t>
  </si>
  <si>
    <t>[247.3 574.7]</t>
  </si>
  <si>
    <t>[932.7 1,337.3]</t>
  </si>
  <si>
    <t>[0.2 1.1]</t>
  </si>
  <si>
    <t>[8.9 17.1]</t>
  </si>
  <si>
    <t>[9.3 17.5]</t>
  </si>
  <si>
    <t>[1,205.2 1,709.4]</t>
  </si>
  <si>
    <t>[123.1 347.9]</t>
  </si>
  <si>
    <t>[535.1 912.9]</t>
  </si>
  <si>
    <t>[1,434.6 2,135.4]</t>
  </si>
  <si>
    <t>[0.2 5.2]</t>
  </si>
  <si>
    <t>[3.8 10.7]</t>
  </si>
  <si>
    <t>[4.6 11.9]</t>
  </si>
  <si>
    <t>[2,119.3 3,191.1]</t>
  </si>
  <si>
    <t>[251.5 816.5]</t>
  </si>
  <si>
    <t>[1,090.3 2,019.7]</t>
  </si>
  <si>
    <t>[2,325.1 3,804.9]</t>
  </si>
  <si>
    <t>[0.1 4.4]</t>
  </si>
  <si>
    <t>[1.9 8.3]</t>
  </si>
  <si>
    <t>[2.3 9.2]</t>
  </si>
  <si>
    <t>Education - summary (family)³</t>
  </si>
  <si>
    <t>[475.7 725.0]</t>
  </si>
  <si>
    <t>[-3.6 7.0]</t>
  </si>
  <si>
    <t>[176.5 418.1]</t>
  </si>
  <si>
    <t>[626.3 891.7]</t>
  </si>
  <si>
    <t>[1.1 3.8]</t>
  </si>
  <si>
    <t>[14.6 25.5]</t>
  </si>
  <si>
    <t>[16.1 28.2]</t>
  </si>
  <si>
    <t>[1,672.9 2,337.2]</t>
  </si>
  <si>
    <t>[151.5 460.5]</t>
  </si>
  <si>
    <t>[790.1 1,291.9]</t>
  </si>
  <si>
    <t>[2,125.4 3,044.6]</t>
  </si>
  <si>
    <t>[0.2 3.0]</t>
  </si>
  <si>
    <t>[3.5 8.0]</t>
  </si>
  <si>
    <t>Employment status last week (family)⁴</t>
  </si>
  <si>
    <t>[1,494.4 2,180.5]</t>
  </si>
  <si>
    <t>[79.3 401.7]</t>
  </si>
  <si>
    <t>[675.7 1,114.3]</t>
  </si>
  <si>
    <t>[1,780.9 2,753.1]</t>
  </si>
  <si>
    <t>[1.4 7.6]</t>
  </si>
  <si>
    <t>[2.8 6.8]</t>
  </si>
  <si>
    <t>[5.1 11.7]</t>
  </si>
  <si>
    <t>[815.3 1,152.7]</t>
  </si>
  <si>
    <t>[10.0 46.0]</t>
  </si>
  <si>
    <t>[264.0 440.4]</t>
  </si>
  <si>
    <t>[882.0 1,223.0]</t>
  </si>
  <si>
    <t>[0.8 2.3]</t>
  </si>
  <si>
    <t>[10.2 14.8]</t>
  </si>
  <si>
    <t>[11.5 16.3]</t>
  </si>
  <si>
    <t>[178.2 549.0]</t>
  </si>
  <si>
    <t>[-13.2 5.8]</t>
  </si>
  <si>
    <t>[-4.4 5.0]</t>
  </si>
  <si>
    <t>[-3.5 556.0]</t>
  </si>
  <si>
    <t>[6.3 14.6]</t>
  </si>
  <si>
    <t>[26.3 45.5]</t>
  </si>
  <si>
    <t>[36.3 54.1]</t>
  </si>
  <si>
    <t>[1,517.4 2,124.1]</t>
  </si>
  <si>
    <t>[120.9 381.1]</t>
  </si>
  <si>
    <t>[623.4 1,141.6]</t>
  </si>
  <si>
    <t>[2,050.6 2,898.2]</t>
  </si>
  <si>
    <t>[0.4 2.1]</t>
  </si>
  <si>
    <t>[4.1 8.9]</t>
  </si>
  <si>
    <t>[4.8 9.8]</t>
  </si>
  <si>
    <t>[1,082.2 1,786.5]</t>
  </si>
  <si>
    <t>[138.4 415.6]</t>
  </si>
  <si>
    <t>[664.1 987.9]</t>
  </si>
  <si>
    <t>[1,372.5 2,129.5]</t>
  </si>
  <si>
    <t>[0.9 5.0]</t>
  </si>
  <si>
    <t>[4.7 10.6]</t>
  </si>
  <si>
    <t>[6.5 13.0]</t>
  </si>
  <si>
    <t>[528.8 790.9]</t>
  </si>
  <si>
    <t>[-1.5 2.7]</t>
  </si>
  <si>
    <t>[92.9 260.5]</t>
  </si>
  <si>
    <t>[520.3 779.7]</t>
  </si>
  <si>
    <t>[2.3 6.6]</t>
  </si>
  <si>
    <t>[14.2 21.8]</t>
  </si>
  <si>
    <t>[17.9 25.7]</t>
  </si>
  <si>
    <t>[69.3 244.2]</t>
  </si>
  <si>
    <t>[-12.5 4.5]</t>
  </si>
  <si>
    <t>[-3.5 4.9]</t>
  </si>
  <si>
    <t>[-4.9 316.7]</t>
  </si>
  <si>
    <t>[4.0 16.9]</t>
  </si>
  <si>
    <t>[24.2 46.1]</t>
  </si>
  <si>
    <t>[32.1 54.2]</t>
  </si>
  <si>
    <t>Race/Ethnicity (family)⁵</t>
  </si>
  <si>
    <t>[550.5 1,154.8]</t>
  </si>
  <si>
    <t>[-7.6 34.8]</t>
  </si>
  <si>
    <t>[16.7 486.1]</t>
  </si>
  <si>
    <t>[655.5 1,723.5]</t>
  </si>
  <si>
    <t>[1.2 17.8]</t>
  </si>
  <si>
    <t>[4.2 14.9]</t>
  </si>
  <si>
    <t>[7.1 22.3]</t>
  </si>
  <si>
    <t>[130.8 233.7]</t>
  </si>
  <si>
    <t>[-6.5 4.4]</t>
  </si>
  <si>
    <t>[-11.0 25.0]</t>
  </si>
  <si>
    <t>[41.8 357.2]</t>
  </si>
  <si>
    <t>[3.4 15.9]</t>
  </si>
  <si>
    <t>[17.1 37.9]</t>
  </si>
  <si>
    <t>[24.0 45.2]</t>
  </si>
  <si>
    <t>[74.8 191.8]</t>
  </si>
  <si>
    <t>[-4.4 0.4]</t>
  </si>
  <si>
    <t>[-1.4 1.8]</t>
  </si>
  <si>
    <t>[-92.9 221.9]</t>
  </si>
  <si>
    <t>[6.0 18.4]</t>
  </si>
  <si>
    <t>[27.7 44.0]</t>
  </si>
  <si>
    <t>[37.6 55.0]</t>
  </si>
  <si>
    <t>[1,140.4 1,624.1]</t>
  </si>
  <si>
    <t>[30.0 197.6]</t>
  </si>
  <si>
    <t>[477.0 723.0]</t>
  </si>
  <si>
    <t>[1,306.2 1,987.8]</t>
  </si>
  <si>
    <t>[0.5 2.2]</t>
  </si>
  <si>
    <t>[7.3 12.9]</t>
  </si>
  <si>
    <t>[8.3 13.9]</t>
  </si>
  <si>
    <t>[1,325.7 2,326.4]</t>
  </si>
  <si>
    <t>[13.4 446.6]</t>
  </si>
  <si>
    <t>[579.8 1,322.2]</t>
  </si>
  <si>
    <t>[1,644.4 3,302.6]</t>
  </si>
  <si>
    <t>[0.0 0.5]</t>
  </si>
  <si>
    <t>[2.7 8.9]</t>
  </si>
  <si>
    <t>[2.8 9.0]</t>
  </si>
  <si>
    <t>[337.2 866.5]</t>
  </si>
  <si>
    <t>[-2.6 42.5]</t>
  </si>
  <si>
    <t>[-41.2 505.2]</t>
  </si>
  <si>
    <t>[34.9 1,406.9]</t>
  </si>
  <si>
    <t>[0.6 10.5]</t>
  </si>
  <si>
    <t>[6.1 20.7]</t>
  </si>
  <si>
    <t>[7.8 24.4]</t>
  </si>
  <si>
    <t>Smaller populations in combination (family)⁶</t>
  </si>
  <si>
    <t>[86.6 687.7]</t>
  </si>
  <si>
    <t>[-3.4 1.4]</t>
  </si>
  <si>
    <t>[-11.4 17.4]</t>
  </si>
  <si>
    <t>[-586.2 1,178.2]</t>
  </si>
  <si>
    <t>[25.6 64.8]</t>
  </si>
  <si>
    <t>[26.5 65.3]</t>
  </si>
  <si>
    <t>[62.2 235.2]</t>
  </si>
  <si>
    <t>[-5.3 0.3]</t>
  </si>
  <si>
    <t>[-2.2 5.6]</t>
  </si>
  <si>
    <t>[-107.3 443.5]</t>
  </si>
  <si>
    <t>[5.2 24.8]</t>
  </si>
  <si>
    <t>[23.4 43.3]</t>
  </si>
  <si>
    <t>[31.4 58.3]</t>
  </si>
  <si>
    <t>[33.0 224.1]</t>
  </si>
  <si>
    <t>[-12.9 -3.1]</t>
  </si>
  <si>
    <t>[-16.6 21.6]</t>
  </si>
  <si>
    <t>[-114.8 282.8]</t>
  </si>
  <si>
    <t>[2.7 26.9]</t>
  </si>
  <si>
    <t>[15.1 51.6]</t>
  </si>
  <si>
    <t>[22.0 60.3]</t>
  </si>
  <si>
    <t>[81.4 311.9]</t>
  </si>
  <si>
    <t>[-7.0 0.8]</t>
  </si>
  <si>
    <t>[-2.0 3.3]</t>
  </si>
  <si>
    <t>[-174.8 363.8]</t>
  </si>
  <si>
    <t>[5.6 22.5]</t>
  </si>
  <si>
    <t>[21.9 44.3]</t>
  </si>
  <si>
    <t>[30.7 57.5]</t>
  </si>
  <si>
    <t>[411.9 1,689.9]</t>
  </si>
  <si>
    <t>[-51.6 92.6]</t>
  </si>
  <si>
    <t>[32.6 607.4]</t>
  </si>
  <si>
    <t>[-2146.8 4,626.8]</t>
  </si>
  <si>
    <t>[0.8 8.8]</t>
  </si>
  <si>
    <t>[2.6 13.3]</t>
  </si>
  <si>
    <t>[4.2 17.0]</t>
  </si>
  <si>
    <t>[168.6 410.1]</t>
  </si>
  <si>
    <t>[-14.9 2.9]</t>
  </si>
  <si>
    <t>[-12.6 22.6]</t>
  </si>
  <si>
    <t>[90.7 447.4]</t>
  </si>
  <si>
    <t>[3.9 17.7]</t>
  </si>
  <si>
    <t>[21.7 43.3]</t>
  </si>
  <si>
    <t>[29.9 51.1]</t>
  </si>
  <si>
    <t>[227.7 502.4]</t>
  </si>
  <si>
    <t>[-2.7 7.7]</t>
  </si>
  <si>
    <t>[-70.9 222.1]</t>
  </si>
  <si>
    <t>[322.8 981.0]</t>
  </si>
  <si>
    <t>[1.7 13.4]</t>
  </si>
  <si>
    <t>[9.1 22.3]</t>
  </si>
  <si>
    <t>[11.0 31.8]</t>
  </si>
  <si>
    <t>Nativity (family)⁷</t>
  </si>
  <si>
    <t>[674.0 1,111.0]</t>
  </si>
  <si>
    <t>[-1.1 3.1]</t>
  </si>
  <si>
    <t>[11.3 282.7]</t>
  </si>
  <si>
    <t>[683.8 1,130.2]</t>
  </si>
  <si>
    <t>[3.2 9.1]</t>
  </si>
  <si>
    <t>[11.6 19.2]</t>
  </si>
  <si>
    <t>[16.3 25.4]</t>
  </si>
  <si>
    <t>[998.9 1,413.6]</t>
  </si>
  <si>
    <t>[-13.3 69.3]</t>
  </si>
  <si>
    <t>[343.8 575.2]</t>
  </si>
  <si>
    <t>[1,087.2 1,636.0]</t>
  </si>
  <si>
    <t>[1.3 3.2]</t>
  </si>
  <si>
    <t>[10.3 15.9]</t>
  </si>
  <si>
    <t>[12.2 18.2]</t>
  </si>
  <si>
    <t>[1,531.3 2,076.2]</t>
  </si>
  <si>
    <t>[377.9 542.1]</t>
  </si>
  <si>
    <t>[793.5 1,116.5]</t>
  </si>
  <si>
    <t>[1,703.0 2,467.3]</t>
  </si>
  <si>
    <t>[0.5 2.5]</t>
  </si>
  <si>
    <t>[68.0 127.0]</t>
  </si>
  <si>
    <t>[-5.7 -0.3]</t>
  </si>
  <si>
    <t>[0.1 5.0]</t>
  </si>
  <si>
    <t>[25.5 74.5]</t>
  </si>
  <si>
    <t>[5.2 10.7]</t>
  </si>
  <si>
    <t>[27.1 36.7]</t>
  </si>
  <si>
    <t>[34.2 44.4]</t>
  </si>
  <si>
    <t>Urbanicity⁸</t>
  </si>
  <si>
    <t>[439.7 1,244.4]</t>
  </si>
  <si>
    <t>[-1.5 1.5]</t>
  </si>
  <si>
    <t>[-19.8 153.8]</t>
  </si>
  <si>
    <t>[130.7 1,141.7]</t>
  </si>
  <si>
    <t>[2.8 10.6]</t>
  </si>
  <si>
    <t>[14.1 26.8]</t>
  </si>
  <si>
    <t>[18.5 33.3]</t>
  </si>
  <si>
    <t>[987.7 1,392.1]</t>
  </si>
  <si>
    <t>[-6.2 63.4]</t>
  </si>
  <si>
    <t>[367.7 610.3]</t>
  </si>
  <si>
    <t>[1,055.6 1,557.4]</t>
  </si>
  <si>
    <t>[1.5 3.6]</t>
  </si>
  <si>
    <t>[9.6 14.4]</t>
  </si>
  <si>
    <t>[11.7 16.9]</t>
  </si>
  <si>
    <t>[-52.3 -20.0]</t>
  </si>
  <si>
    <t>[-41.1 -14.5]</t>
  </si>
  <si>
    <t>[-6.3 -1.2]</t>
  </si>
  <si>
    <t>[10.5 20.3]</t>
  </si>
  <si>
    <t>[58.1 72.3]</t>
  </si>
  <si>
    <t>[74.8 84.9]</t>
  </si>
  <si>
    <t>[56.8 75.0]</t>
  </si>
  <si>
    <t>[8.8 16.2]</t>
  </si>
  <si>
    <t>[26.2 49.8]</t>
  </si>
  <si>
    <t>[77.4 128.4]</t>
  </si>
  <si>
    <t>[364.0 402.5]</t>
  </si>
  <si>
    <t>[271.2 307.8]</t>
  </si>
  <si>
    <t>[336.6 389.6]</t>
  </si>
  <si>
    <t>[447.3 508.1]</t>
  </si>
  <si>
    <t>[885.4 955.4]</t>
  </si>
  <si>
    <t>[699.6 756.4]</t>
  </si>
  <si>
    <t>[832.4 957.8]</t>
  </si>
  <si>
    <t>[1,055.1 1,158.9]</t>
  </si>
  <si>
    <t>[1,880.9 2,004.3]</t>
  </si>
  <si>
    <t>[1,577.3 1,692.9]</t>
  </si>
  <si>
    <t>[1,815.2 2,027.4]</t>
  </si>
  <si>
    <t>[2,081.2 2,308.2]</t>
  </si>
  <si>
    <t>[5,012.5 6,157.0]</t>
  </si>
  <si>
    <t>[2,969.8 3,333.8]</t>
  </si>
  <si>
    <t>[3,847.2 4,672.8]</t>
  </si>
  <si>
    <t>[5,443.6 7,288.0]</t>
  </si>
  <si>
    <t>² For couples, age is the age of the oldest person.</t>
  </si>
  <si>
    <t xml:space="preserve">³ For couples, family educational attainment is the educational attainment of the person with the most education (based on the ordering shown here). Some college+ combines some college but no degree, certificate or technical degrees, and associate degrees. </t>
  </si>
  <si>
    <t>⁴ For couples, the family is considered "Any retired" if either person is retired, "Any employed (not retired)" if at least one person was employed during the previous week and neither person was retired, and "Not working for other reason" if neither person was retired or employed during the previous week.</t>
  </si>
  <si>
    <t>⁵ For couples to be included in a race/ethnicity-alone category, both people must be of the same race/ethnicity-alone category. "Other race alone" includes American Indian or Alaskan Native alone, Middle Eastern or North African alone, and some other race alone. "Multiracial individual or same-race multiracial couple" includes single respondents who were multiracial and couples with identical multiracial identities. "Interracial couple, one white alone" includes different-race couples where one person is white alone, and "Interracial couple, no white alone" includes different-race couples where neither person is white alone.</t>
  </si>
  <si>
    <t>⁶ For couples, a family belongs to a smaller population group if one or both people belong to the group. Smaller population groups are not mutually exclusive, meaning that families may belong to multiple groups.</t>
  </si>
  <si>
    <t>⁷ "All born in the United States or a US territory" includes single respondents who were born in the United States or a US territory and couples if both people were born in the United States or a US territory.</t>
  </si>
  <si>
    <t>⁸ Urbanicity is based on the rural sampling strata definition used during data collection and information from Marketing Systems Group (MSG), which provided postal addresses for the survey sampling frame. Applying MSG's definition, city addresses are those in census blocks located within a principal city of a metropolitan core-based statistical area (CBSA), and suburban addresses are those in census blocks classified as "urban" by the US Census and located within a metropolitan CBSA but outside a principal city. MSG categorized all remaining addresses as rural. However, we only categorize families as rural if they are included in the rural sampling stratum consisting of census tracts that are 100% rural based on the 2020 US Census. Rural MSG addresses that are not in the rural stratum are categorized as suburban.</t>
  </si>
  <si>
    <t>Gateway Cities combined¹</t>
  </si>
  <si>
    <t>[118.5 235.6]</t>
  </si>
  <si>
    <t>[-5.8 2.8]</t>
  </si>
  <si>
    <t>[-2.5 29.8]</t>
  </si>
  <si>
    <t>[94.9 489.9]</t>
  </si>
  <si>
    <t>[1.5 5.0]</t>
  </si>
  <si>
    <t>[23.0 39.0]</t>
  </si>
  <si>
    <t>[25.6 41.9]</t>
  </si>
  <si>
    <t>[147.2 298.6]</t>
  </si>
  <si>
    <t>[-4.4 4.4]</t>
  </si>
  <si>
    <t>[-67.7 94.7]</t>
  </si>
  <si>
    <t>[207.5 492.5]</t>
  </si>
  <si>
    <t>[3.1 18.5]</t>
  </si>
  <si>
    <t>[16.8 34.4]</t>
  </si>
  <si>
    <t>[23.3 43.1]</t>
  </si>
  <si>
    <t>[217.9 365.8]</t>
  </si>
  <si>
    <t>[-32.0 235.0]</t>
  </si>
  <si>
    <t>[337.0 573.0]</t>
  </si>
  <si>
    <t>[2.8 9.7]</t>
  </si>
  <si>
    <t>[12.0 26.8]</t>
  </si>
  <si>
    <t>[16.4 32.4]</t>
  </si>
  <si>
    <t>[391.3 816.3]</t>
  </si>
  <si>
    <t>[-6.6 27.7]</t>
  </si>
  <si>
    <t>[177.0 389.2]</t>
  </si>
  <si>
    <t>[565.8 876.0]</t>
  </si>
  <si>
    <t>[2.8 8.3]</t>
  </si>
  <si>
    <t>[6.4 15.7]</t>
  </si>
  <si>
    <t>[10.4 21.0]</t>
  </si>
  <si>
    <t>[354.1 787.1]</t>
  </si>
  <si>
    <t>[-2.1 5.5]</t>
  </si>
  <si>
    <t>[74.7 441.3]</t>
  </si>
  <si>
    <t>[424.9 903.1]</t>
  </si>
  <si>
    <t>[2.6 21.5]</t>
  </si>
  <si>
    <t>[6.3 18.8]</t>
  </si>
  <si>
    <t>[11.1 30.6]</t>
  </si>
  <si>
    <t>[400.9 1,232.4]</t>
  </si>
  <si>
    <t>[-11.6 16.6]</t>
  </si>
  <si>
    <t>[4.2 508.4]</t>
  </si>
  <si>
    <t>[596.6 895.7]</t>
  </si>
  <si>
    <t>[2.0 14.0]</t>
  </si>
  <si>
    <t>[3.7 14.6]</t>
  </si>
  <si>
    <t>[7.2 22.2]</t>
  </si>
  <si>
    <t>[152.3 249.3]</t>
  </si>
  <si>
    <t>[-3.2 1.3]</t>
  </si>
  <si>
    <t>[209.6 435.8]</t>
  </si>
  <si>
    <t>[2.7 10.8]</t>
  </si>
  <si>
    <t>[21.7 33.9]</t>
  </si>
  <si>
    <t>[26.7 39.6]</t>
  </si>
  <si>
    <t>[335.5 575.4]</t>
  </si>
  <si>
    <t>[-3.3 5.5]</t>
  </si>
  <si>
    <t>[79.4 334.6]</t>
  </si>
  <si>
    <t>[464.0 693.2]</t>
  </si>
  <si>
    <t>[3.3 7.6]</t>
  </si>
  <si>
    <t>[10.2 18.8]</t>
  </si>
  <si>
    <t>[14.7 24.2]</t>
  </si>
  <si>
    <t>[438.4 859.0]</t>
  </si>
  <si>
    <t>[-1.0 4.9]</t>
  </si>
  <si>
    <t>[119.2 396.8]</t>
  </si>
  <si>
    <t>[560.4 851.6]</t>
  </si>
  <si>
    <t>[3.0 16.1]</t>
  </si>
  <si>
    <t>[6.3 15.4]</t>
  </si>
  <si>
    <t>[11.0 25.5]</t>
  </si>
  <si>
    <t>[57.1 223.5]</t>
  </si>
  <si>
    <t>[-23.9 25.1]</t>
  </si>
  <si>
    <t>[-23.0 583.0]</t>
  </si>
  <si>
    <t>[15.3 45.5]</t>
  </si>
  <si>
    <t>[7.5 22.2]</t>
  </si>
  <si>
    <t>[26.6 57.5]</t>
  </si>
  <si>
    <t>[66.6 362.7]</t>
  </si>
  <si>
    <t>[-0.8 0.8]</t>
  </si>
  <si>
    <t>[-2.3 14.3]</t>
  </si>
  <si>
    <t>[149.9 340.1]</t>
  </si>
  <si>
    <t>[3.9 9.5]</t>
  </si>
  <si>
    <t>[17.2 32.6]</t>
  </si>
  <si>
    <t>[22.8 38.8]</t>
  </si>
  <si>
    <t>[179.9 387.7]</t>
  </si>
  <si>
    <t>[-3.9 3.9]</t>
  </si>
  <si>
    <t>[-166.9 238.9]</t>
  </si>
  <si>
    <t>[371.3 651.8]</t>
  </si>
  <si>
    <t>[1.1 6.9]</t>
  </si>
  <si>
    <t>[13.6 32.9]</t>
  </si>
  <si>
    <t>[15.8 36.0]</t>
  </si>
  <si>
    <t>[107.1 393.0]</t>
  </si>
  <si>
    <t>[-19.6 18.1]</t>
  </si>
  <si>
    <t>[-121.4 183.4]</t>
  </si>
  <si>
    <t>[383.8 810.2]</t>
  </si>
  <si>
    <t>[0.6 5.4]</t>
  </si>
  <si>
    <t>[15.4 46.2]</t>
  </si>
  <si>
    <t>[16.9 47.9]</t>
  </si>
  <si>
    <t>[200.5 424.2]</t>
  </si>
  <si>
    <t>[-4.9 5.0]</t>
  </si>
  <si>
    <t>[8.4 219.6]</t>
  </si>
  <si>
    <t>[180.9 729.1]</t>
  </si>
  <si>
    <t>[1.1 8.9]</t>
  </si>
  <si>
    <t>[13.3 31.5]</t>
  </si>
  <si>
    <t>[15.9 34.8]</t>
  </si>
  <si>
    <t>[364.4 585.0]</t>
  </si>
  <si>
    <t>[0.7 33.3]</t>
  </si>
  <si>
    <t>[135.2 366.4]</t>
  </si>
  <si>
    <t>[508.6 861.4]</t>
  </si>
  <si>
    <t>[0.0 0.7]</t>
  </si>
  <si>
    <t>[9.8 21.0]</t>
  </si>
  <si>
    <t>[9.9 21.1]</t>
  </si>
  <si>
    <t>[699.0 1,051.4]</t>
  </si>
  <si>
    <t>[189.6 360.4]</t>
  </si>
  <si>
    <t>[283.6 676.4]</t>
  </si>
  <si>
    <t>[767.9 1,272.7]</t>
  </si>
  <si>
    <t>[0.0 0.2]</t>
  </si>
  <si>
    <t>[3.5 9.8]</t>
  </si>
  <si>
    <t>[553.0 2,274.3]</t>
  </si>
  <si>
    <t>[-17.1 123.3]</t>
  </si>
  <si>
    <t>[-54.3 794.3]</t>
  </si>
  <si>
    <t>[472.1 2,075.9]</t>
  </si>
  <si>
    <t>[0.1 0.8]</t>
  </si>
  <si>
    <t>[5.0 24.8]</t>
  </si>
  <si>
    <t>[5.2 24.9]</t>
  </si>
  <si>
    <t>[219.4 355.5]</t>
  </si>
  <si>
    <t>[-2.0 2.0]</t>
  </si>
  <si>
    <t>[-30.5 173.5]</t>
  </si>
  <si>
    <t>[405.5 612.5]</t>
  </si>
  <si>
    <t>[17.2 29.6]</t>
  </si>
  <si>
    <t>[19.6 32.4]</t>
  </si>
  <si>
    <t>[747.9 1,310.6]</t>
  </si>
  <si>
    <t>[59.8 276.8]</t>
  </si>
  <si>
    <t>[295.4 624.6]</t>
  </si>
  <si>
    <t>[820.7 1,332.3]</t>
  </si>
  <si>
    <t>[4.7 12.0]</t>
  </si>
  <si>
    <t>[4.7 12.1]</t>
  </si>
  <si>
    <t>[568.4 1,104.3]</t>
  </si>
  <si>
    <t>[-10.8 16.1]</t>
  </si>
  <si>
    <t>[245.2 522.8]</t>
  </si>
  <si>
    <t>[639.8 1,018.2]</t>
  </si>
  <si>
    <t>[1.7 11.1]</t>
  </si>
  <si>
    <t>[5.0 14.7]</t>
  </si>
  <si>
    <t>[8.1 20.5]</t>
  </si>
  <si>
    <t>[307.8 444.1]</t>
  </si>
  <si>
    <t>[-1.3 7.3]</t>
  </si>
  <si>
    <t>[114.2 281.8]</t>
  </si>
  <si>
    <t>[391.5 574.6]</t>
  </si>
  <si>
    <t>[1.0 2.6]</t>
  </si>
  <si>
    <t>[13.6 20.8]</t>
  </si>
  <si>
    <t>[15.1 22.6]</t>
  </si>
  <si>
    <t>[33.3 138.3]</t>
  </si>
  <si>
    <t>[-3.5 0.9]</t>
  </si>
  <si>
    <t>[-46.9 67.9]</t>
  </si>
  <si>
    <t>[12.7 31.7]</t>
  </si>
  <si>
    <t>[22.9 40.4]</t>
  </si>
  <si>
    <t>[41.3 61.8]</t>
  </si>
  <si>
    <t>[577.2 1,066.4]</t>
  </si>
  <si>
    <t>[-40.2 154.2]</t>
  </si>
  <si>
    <t>[274.6 475.4]</t>
  </si>
  <si>
    <t>[641.7 998.3]</t>
  </si>
  <si>
    <t>[6.9 17.7]</t>
  </si>
  <si>
    <t>[7.8 18.5]</t>
  </si>
  <si>
    <t>[268.3 430.6]</t>
  </si>
  <si>
    <t>[-15.1 22.1]</t>
  </si>
  <si>
    <t>[84.3 351.0]</t>
  </si>
  <si>
    <t>[222.2 743.9]</t>
  </si>
  <si>
    <t>[1.2 4.8]</t>
  </si>
  <si>
    <t>[11.5 25.9]</t>
  </si>
  <si>
    <t>[13.6 28.4]</t>
  </si>
  <si>
    <t>[216.6 355.4]</t>
  </si>
  <si>
    <t>[-0.1 0.1]</t>
  </si>
  <si>
    <t>[-19.8 75.8]</t>
  </si>
  <si>
    <t>[294.6 530.2]</t>
  </si>
  <si>
    <t>[5.6 15.2]</t>
  </si>
  <si>
    <t>[13.9 23.6]</t>
  </si>
  <si>
    <t>[21.6 34.5]</t>
  </si>
  <si>
    <t>[52.2 211.1]</t>
  </si>
  <si>
    <t>[-3.5 1.1]</t>
  </si>
  <si>
    <t>[-1.0 2.4]</t>
  </si>
  <si>
    <t>[-112.8 185.6]</t>
  </si>
  <si>
    <t>[3.8 11.1]</t>
  </si>
  <si>
    <t>[21.9 40.2]</t>
  </si>
  <si>
    <t>[27.7 47.0]</t>
  </si>
  <si>
    <t>[225.1 654.6]</t>
  </si>
  <si>
    <t>[-94.3 97.3]</t>
  </si>
  <si>
    <t>[116.9 619.1]</t>
  </si>
  <si>
    <t>[204.0 940.0]</t>
  </si>
  <si>
    <t>[0.4 11.3]</t>
  </si>
  <si>
    <t>[4.4 27.7]</t>
  </si>
  <si>
    <t>[5.8 29.7]</t>
  </si>
  <si>
    <t>[100.0 240.6]</t>
  </si>
  <si>
    <t>[-2.0 2.4]</t>
  </si>
  <si>
    <t>[-48.2 71.4]</t>
  </si>
  <si>
    <t>[110.8 539.2]</t>
  </si>
  <si>
    <t>[1.2 5.3]</t>
  </si>
  <si>
    <t>[12.7 28.6]</t>
  </si>
  <si>
    <t>[14.8 31.3]</t>
  </si>
  <si>
    <t>[87.8 209.0]</t>
  </si>
  <si>
    <t>[-2.7 1.1]</t>
  </si>
  <si>
    <t>[-13.3 16.7]</t>
  </si>
  <si>
    <t>[15.0 399.0]</t>
  </si>
  <si>
    <t>[7.3 18.2]</t>
  </si>
  <si>
    <t>[18.7 37.1]</t>
  </si>
  <si>
    <t>[29.1 49.1]</t>
  </si>
  <si>
    <t>[436.2 725.6]</t>
  </si>
  <si>
    <t>[-3.6 5.8]</t>
  </si>
  <si>
    <t>[169.3 330.7]</t>
  </si>
  <si>
    <t>[533.4 789.2]</t>
  </si>
  <si>
    <t>[2.6 11.2]</t>
  </si>
  <si>
    <t>[11.4 20.1]</t>
  </si>
  <si>
    <t>[15.5 27.1]</t>
  </si>
  <si>
    <t>[320.9 681.4]</t>
  </si>
  <si>
    <t>[6.6 65.4]</t>
  </si>
  <si>
    <t>[79.1 393.7]</t>
  </si>
  <si>
    <t>[375.1 953.3]</t>
  </si>
  <si>
    <t>[0.1 1.0]</t>
  </si>
  <si>
    <t>[8.3 23.8]</t>
  </si>
  <si>
    <t>[8.6 24.1]</t>
  </si>
  <si>
    <t>[89.7 299.3]</t>
  </si>
  <si>
    <t>[-4.8 1.0]</t>
  </si>
  <si>
    <t>[-43.2 49.4]</t>
  </si>
  <si>
    <t>[21.7 702.3]</t>
  </si>
  <si>
    <t>[3.3 11.6]</t>
  </si>
  <si>
    <t>[20.1 43.0]</t>
  </si>
  <si>
    <t>[25.2 49.8]</t>
  </si>
  <si>
    <t>[63.1 196.4]</t>
  </si>
  <si>
    <t>[-19.7 23.1]</t>
  </si>
  <si>
    <t>[-3.2 414.4]</t>
  </si>
  <si>
    <t>[7.8 18.6]</t>
  </si>
  <si>
    <t>[15.9 33.6]</t>
  </si>
  <si>
    <t>[26.6 46.2]</t>
  </si>
  <si>
    <t>[107.0 251.8]</t>
  </si>
  <si>
    <t>[-4.7 6.7]</t>
  </si>
  <si>
    <t>[-61.6 133.6]</t>
  </si>
  <si>
    <t>[218.3 403.7]</t>
  </si>
  <si>
    <t>[1.3 6.1]</t>
  </si>
  <si>
    <t>[10.7 27.0]</t>
  </si>
  <si>
    <t>[13.0 30.1]</t>
  </si>
  <si>
    <t>[142.0 384.3]</t>
  </si>
  <si>
    <t>[-3.7 5.1]</t>
  </si>
  <si>
    <t>[-94.9 240.7]</t>
  </si>
  <si>
    <t>[23.3 786.7]</t>
  </si>
  <si>
    <t>[0.2 2.5]</t>
  </si>
  <si>
    <t>[11.5 31.0]</t>
  </si>
  <si>
    <t>[12.0 31.7]</t>
  </si>
  <si>
    <t>[265.2 431.9]</t>
  </si>
  <si>
    <t>[-0.9 0.9]</t>
  </si>
  <si>
    <t>[-11.8 157.6]</t>
  </si>
  <si>
    <t>[337.0 605.0]</t>
  </si>
  <si>
    <t>[2.7 8.3]</t>
  </si>
  <si>
    <t>[15.2 25.9]</t>
  </si>
  <si>
    <t>[19.4 31.2]</t>
  </si>
  <si>
    <t>[336.3 544.1]</t>
  </si>
  <si>
    <t>[-0.8 1.0]</t>
  </si>
  <si>
    <t>[34.4 220.6]</t>
  </si>
  <si>
    <t>[394.0 572.1]</t>
  </si>
  <si>
    <t>[3.7 10.1]</t>
  </si>
  <si>
    <t>[13.5 21.0]</t>
  </si>
  <si>
    <t>[18.6 28.2]</t>
  </si>
  <si>
    <t>[657.9 939.3]</t>
  </si>
  <si>
    <t>[238.8 321.2]</t>
  </si>
  <si>
    <t>[412.3 541.7]</t>
  </si>
  <si>
    <t>[725.3 947.7]</t>
  </si>
  <si>
    <t>[1.0 3.7]</t>
  </si>
  <si>
    <t>[28.5 70.4]</t>
  </si>
  <si>
    <t>[-4.1 0.1]</t>
  </si>
  <si>
    <t>[-0.3 1.0]</t>
  </si>
  <si>
    <t>[4.3 22.9]</t>
  </si>
  <si>
    <t>[7.5 15.8]</t>
  </si>
  <si>
    <t>[27.9 38.1]</t>
  </si>
  <si>
    <t>[38.1 49.5]</t>
  </si>
  <si>
    <t>[272.9 676.4]</t>
  </si>
  <si>
    <t>[-3.3 3.3]</t>
  </si>
  <si>
    <t>[31.4 359.6]</t>
  </si>
  <si>
    <t>[430.3 655.7]</t>
  </si>
  <si>
    <t>[3.2 16.1]</t>
  </si>
  <si>
    <t>[10.6 27.0]</t>
  </si>
  <si>
    <t>[16.0 35.9]</t>
  </si>
  <si>
    <t>[312.5 466.4]</t>
  </si>
  <si>
    <t>[10.7 141.5]</t>
  </si>
  <si>
    <t>[368.4 550.6]</t>
  </si>
  <si>
    <t>[3.3 8.1]</t>
  </si>
  <si>
    <t>[15.1 21.7]</t>
  </si>
  <si>
    <t>[19.7 27.6]</t>
  </si>
  <si>
    <t>[-18.8 -11.1]</t>
  </si>
  <si>
    <t>[-25.6 -7.4]</t>
  </si>
  <si>
    <t>[-2.2 0.2]</t>
  </si>
  <si>
    <t>[12.5 25.4]</t>
  </si>
  <si>
    <t>[49.5 64.2]</t>
  </si>
  <si>
    <t>[67.6 81.4]</t>
  </si>
  <si>
    <t>[50.3 73.6]</t>
  </si>
  <si>
    <t>[7.0 11.0]</t>
  </si>
  <si>
    <t>[20.6 45.4]</t>
  </si>
  <si>
    <t>[65.3 144.3]</t>
  </si>
  <si>
    <t>[370.1 419.5]</t>
  </si>
  <si>
    <t>[267.7 331.3]</t>
  </si>
  <si>
    <t>[338.5 407.5]</t>
  </si>
  <si>
    <t>[432.7 529.3]</t>
  </si>
  <si>
    <t>[846.4 927.9]</t>
  </si>
  <si>
    <t>[688.2 770.6]</t>
  </si>
  <si>
    <t>[785.6 933.5]</t>
  </si>
  <si>
    <t>[931.0 1,109.0]</t>
  </si>
  <si>
    <t>¹ Aggregate results for all 26 Gateway Cities combined.</t>
  </si>
  <si>
    <t>Financial assets</t>
  </si>
  <si>
    <t>Equity in non-financial assets</t>
  </si>
  <si>
    <t>Liquid financial assets¹⁰</t>
  </si>
  <si>
    <t>Quasi-liquid financial assets¹¹</t>
  </si>
  <si>
    <t>Total financial assets</t>
  </si>
  <si>
    <t>Primary residence equity</t>
  </si>
  <si>
    <t>Other equity¹²</t>
  </si>
  <si>
    <t>Total equity in non-financial assets</t>
  </si>
  <si>
    <t>Other assets¹³</t>
  </si>
  <si>
    <t>Total assets (total financial assets + total equity in non-financial assets + other assets)</t>
  </si>
  <si>
    <t>Unsecured debt¹⁴</t>
  </si>
  <si>
    <t>[91.8 94.4]</t>
  </si>
  <si>
    <t>[61.5 67.0]</t>
  </si>
  <si>
    <t>[92.6 95.0]</t>
  </si>
  <si>
    <t>[77.7 82.5]</t>
  </si>
  <si>
    <t>[81.0 85.7]</t>
  </si>
  <si>
    <t>[10.7 13.7]</t>
  </si>
  <si>
    <t>[95.0 97.0]</t>
  </si>
  <si>
    <t>[58.6 64.0]</t>
  </si>
  <si>
    <t>[91.8 95.0]</t>
  </si>
  <si>
    <t>[62.7 69.1]</t>
  </si>
  <si>
    <t>[92.3 95.4]</t>
  </si>
  <si>
    <t>[75.7 82.0]</t>
  </si>
  <si>
    <t>[79.2 85.7]</t>
  </si>
  <si>
    <t>[10.8 14.8]</t>
  </si>
  <si>
    <t>[94.6 97.2]</t>
  </si>
  <si>
    <t>[58.0 64.7]</t>
  </si>
  <si>
    <t>[82.7 89.2]</t>
  </si>
  <si>
    <t>[43.2 51.8]</t>
  </si>
  <si>
    <t>[84.7 90.7]</t>
  </si>
  <si>
    <t>[68.4 76.5]</t>
  </si>
  <si>
    <t>[71.6 79.5]</t>
  </si>
  <si>
    <t>[9.3 14.3]</t>
  </si>
  <si>
    <t>[89.9 94.8]</t>
  </si>
  <si>
    <t>[58.4 66.6]</t>
  </si>
  <si>
    <t>[86.9 93.3]</t>
  </si>
  <si>
    <t>[50.8 63.0]</t>
  </si>
  <si>
    <t>[88.8 94.5]</t>
  </si>
  <si>
    <t>[24.8 39.4]</t>
  </si>
  <si>
    <t>[55.0 68.2]</t>
  </si>
  <si>
    <t>[56.9 70.5]</t>
  </si>
  <si>
    <t>[8.2 13.6]</t>
  </si>
  <si>
    <t>[91.4 96.5]</t>
  </si>
  <si>
    <t>[61.9 73.6]</t>
  </si>
  <si>
    <t>[88.5 94.8]</t>
  </si>
  <si>
    <t>[57.4 68.4]</t>
  </si>
  <si>
    <t>[88.7 94.9]</t>
  </si>
  <si>
    <t>[51.3 63.2]</t>
  </si>
  <si>
    <t>[75.1 84.4]</t>
  </si>
  <si>
    <t>[79.0 87.9]</t>
  </si>
  <si>
    <t>[7.7 14.1]</t>
  </si>
  <si>
    <t>[91.5 97.3]</t>
  </si>
  <si>
    <t>[62.7 73.4]</t>
  </si>
  <si>
    <t>[87.7 95.2]</t>
  </si>
  <si>
    <t>[58.9 71.7]</t>
  </si>
  <si>
    <t>[88.5 95.9]</t>
  </si>
  <si>
    <t>[61.0 72.9]</t>
  </si>
  <si>
    <t>[81.8 89.4]</t>
  </si>
  <si>
    <t>[84.4 91.5]</t>
  </si>
  <si>
    <t>[9.6 17.7]</t>
  </si>
  <si>
    <t>[92.2 97.9]</t>
  </si>
  <si>
    <t>[66.2 78.0]</t>
  </si>
  <si>
    <t>[91.3 96.2]</t>
  </si>
  <si>
    <t>[61.2 73.6]</t>
  </si>
  <si>
    <t>[91.6 96.4]</t>
  </si>
  <si>
    <t>[61.1 73.3]</t>
  </si>
  <si>
    <t>[81.7 88.7]</t>
  </si>
  <si>
    <t>[84.5 91.2]</t>
  </si>
  <si>
    <t>[11.5 17.8]</t>
  </si>
  <si>
    <t>[95.7 98.2]</t>
  </si>
  <si>
    <t>[59.2 70.3]</t>
  </si>
  <si>
    <t>[90.1 97.0]</t>
  </si>
  <si>
    <t>[59.7 70.9]</t>
  </si>
  <si>
    <t>[91.8 97.8]</t>
  </si>
  <si>
    <t>[70.2 79.8]</t>
  </si>
  <si>
    <t>[82.6 89.9]</t>
  </si>
  <si>
    <t>[85.9 92.7]</t>
  </si>
  <si>
    <t>[7.5 13.1]</t>
  </si>
  <si>
    <t>[93.3 98.8]</t>
  </si>
  <si>
    <t>[47.4 58.6]</t>
  </si>
  <si>
    <t>[91.1 97.8]</t>
  </si>
  <si>
    <t>[59.8 72.6]</t>
  </si>
  <si>
    <t>[91.2 98.0]</t>
  </si>
  <si>
    <t>[68.2 80.5]</t>
  </si>
  <si>
    <t>[72.2 84.8]</t>
  </si>
  <si>
    <t>[79.0 89.9]</t>
  </si>
  <si>
    <t>[10.3 18.6]</t>
  </si>
  <si>
    <t>[92.0 98.7]</t>
  </si>
  <si>
    <t>[31.1 43.3]</t>
  </si>
  <si>
    <t>[88.9 93.4]</t>
  </si>
  <si>
    <t>[55.8 64.2]</t>
  </si>
  <si>
    <t>[89.9 94.1]</t>
  </si>
  <si>
    <t>[39.2 50.4]</t>
  </si>
  <si>
    <t>[66.2 75.6]</t>
  </si>
  <si>
    <t>[69.1 78.6]</t>
  </si>
  <si>
    <t>[8.6 12.9]</t>
  </si>
  <si>
    <t>[92.6 96.4]</t>
  </si>
  <si>
    <t>[64.0 72.1]</t>
  </si>
  <si>
    <t>[90.9 95.2]</t>
  </si>
  <si>
    <t>[61.9 71.2]</t>
  </si>
  <si>
    <t>[91.4 95.6]</t>
  </si>
  <si>
    <t>[62.7 71.8]</t>
  </si>
  <si>
    <t>[83.0 88.2]</t>
  </si>
  <si>
    <t>[85.6 90.6]</t>
  </si>
  <si>
    <t>[11.4 16.6]</t>
  </si>
  <si>
    <t>[94.9 97.7]</t>
  </si>
  <si>
    <t>[64.0 72.4]</t>
  </si>
  <si>
    <t>[92.1 96.8]</t>
  </si>
  <si>
    <t>[61.3 70.3]</t>
  </si>
  <si>
    <t>[93.1 97.4]</t>
  </si>
  <si>
    <t>[70.7 79.0]</t>
  </si>
  <si>
    <t>[79.4 86.7]</t>
  </si>
  <si>
    <t>[84.3 90.6]</t>
  </si>
  <si>
    <t>[9.4 14.4]</t>
  </si>
  <si>
    <t>[94.4 98.4]</t>
  </si>
  <si>
    <t>[41.6 50.5]</t>
  </si>
  <si>
    <t>[55.0 77.0]</t>
  </si>
  <si>
    <t>[9.2 26.7]</t>
  </si>
  <si>
    <t>[58.6 80.1]</t>
  </si>
  <si>
    <t>[17.6 41.1]</t>
  </si>
  <si>
    <t>[37.0 59.6]</t>
  </si>
  <si>
    <t>[38.7 61.3]</t>
  </si>
  <si>
    <t>[2.5 15.8]</t>
  </si>
  <si>
    <t>[63.2 84.3]</t>
  </si>
  <si>
    <t>[27.7 48.3]</t>
  </si>
  <si>
    <t>[81.5 89.7]</t>
  </si>
  <si>
    <t>[26.8 38.8]</t>
  </si>
  <si>
    <t>[82.8 90.6]</t>
  </si>
  <si>
    <t>[35.1 48.3]</t>
  </si>
  <si>
    <t>[61.5 72.8]</t>
  </si>
  <si>
    <t>[64.7 75.9]</t>
  </si>
  <si>
    <t>[5.5 11.5]</t>
  </si>
  <si>
    <t>[87.1 94.4]</t>
  </si>
  <si>
    <t>[54.6 67.2]</t>
  </si>
  <si>
    <t>[85.8 95.8]</t>
  </si>
  <si>
    <t>[49.0 63.9]</t>
  </si>
  <si>
    <t>[86.8 96.5]</t>
  </si>
  <si>
    <t>[46.3 63.3]</t>
  </si>
  <si>
    <t>[74.0 85.4]</t>
  </si>
  <si>
    <t>[75.4 86.6]</t>
  </si>
  <si>
    <t>[5.4 12.2]</t>
  </si>
  <si>
    <t>[93.4 98.4]</t>
  </si>
  <si>
    <t>[57.4 72.2]</t>
  </si>
  <si>
    <t>[79.9 96.4]</t>
  </si>
  <si>
    <t>[41.9 65.3]</t>
  </si>
  <si>
    <t>[80.3 97.1]</t>
  </si>
  <si>
    <t>[41.7 63.6]</t>
  </si>
  <si>
    <t>[77.9 90.8]</t>
  </si>
  <si>
    <t>[79.7 92.1]</t>
  </si>
  <si>
    <t>[5.4 20.2]</t>
  </si>
  <si>
    <t>[94.6 99.2]</t>
  </si>
  <si>
    <t>[65.3 85.3]</t>
  </si>
  <si>
    <t>[92.3 97.5]</t>
  </si>
  <si>
    <t>[50.0 65.6]</t>
  </si>
  <si>
    <t>[92.4 97.6]</t>
  </si>
  <si>
    <t>[59.4 73.9]</t>
  </si>
  <si>
    <t>[74.8 85.9]</t>
  </si>
  <si>
    <t>[78.5 89.1]</t>
  </si>
  <si>
    <t>[7.9 18.5]</t>
  </si>
  <si>
    <t>[93.2 98.2]</t>
  </si>
  <si>
    <t>[66.5 81.1]</t>
  </si>
  <si>
    <t>[96.8 98.9]</t>
  </si>
  <si>
    <t>[70.5 80.5]</t>
  </si>
  <si>
    <t>[97.0 99.1]</t>
  </si>
  <si>
    <t>[60.8 72.2]</t>
  </si>
  <si>
    <t>[79.2 87.4]</t>
  </si>
  <si>
    <t>[83.8 91.3]</t>
  </si>
  <si>
    <t>[8.4 14.0]</t>
  </si>
  <si>
    <t>[98.2 99.7]</t>
  </si>
  <si>
    <t>[62.8 71.8]</t>
  </si>
  <si>
    <t>[95.4 98.9]</t>
  </si>
  <si>
    <t>[80.6 87.8]</t>
  </si>
  <si>
    <t>[95.4 99.0]</t>
  </si>
  <si>
    <t>[72.9 82.8]</t>
  </si>
  <si>
    <t>[86.2 92.5]</t>
  </si>
  <si>
    <t>[90.2 95.4]</t>
  </si>
  <si>
    <t>[12.2 17.9]</t>
  </si>
  <si>
    <t>[96.7 99.8]</t>
  </si>
  <si>
    <t>[51.7 61.4]</t>
  </si>
  <si>
    <t>[95.2 99.3]</t>
  </si>
  <si>
    <t>[84.6 92.0]</t>
  </si>
  <si>
    <t>[96.9 99.7]</t>
  </si>
  <si>
    <t>[72.0 85.7]</t>
  </si>
  <si>
    <t>[81.5 92.2]</t>
  </si>
  <si>
    <t>[85.0 95.2]</t>
  </si>
  <si>
    <t>[16.9 26.0]</t>
  </si>
  <si>
    <t>[96.7 99.9]</t>
  </si>
  <si>
    <t>[45.2 58.1]</t>
  </si>
  <si>
    <t>[89.6 95.4]</t>
  </si>
  <si>
    <t>[51.6 61.1]</t>
  </si>
  <si>
    <t>[90.3 96.0]</t>
  </si>
  <si>
    <t>[52.9 63.4]</t>
  </si>
  <si>
    <t>[78.2 84.8]</t>
  </si>
  <si>
    <t>[80.4 86.8]</t>
  </si>
  <si>
    <t>[7.6 13.2]</t>
  </si>
  <si>
    <t>[95.3 98.0]</t>
  </si>
  <si>
    <t>[65.5 75.7]</t>
  </si>
  <si>
    <t>[96.3 98.8]</t>
  </si>
  <si>
    <t>[83.4 88.9]</t>
  </si>
  <si>
    <t>[96.9 99.1]</t>
  </si>
  <si>
    <t>[73.4 83.5]</t>
  </si>
  <si>
    <t>[85.1 91.9]</t>
  </si>
  <si>
    <t>[88.6 95.1]</t>
  </si>
  <si>
    <t>[15.0 20.2]</t>
  </si>
  <si>
    <t>[97.9 99.8]</t>
  </si>
  <si>
    <t>[50.5 58.5]</t>
  </si>
  <si>
    <t>[61.9 71.6]</t>
  </si>
  <si>
    <t>[93.4 97.7]</t>
  </si>
  <si>
    <t>[72.6 81.2]</t>
  </si>
  <si>
    <t>[80.2 87.8]</t>
  </si>
  <si>
    <t>[85.5 91.9]</t>
  </si>
  <si>
    <t>[8.8 13.7]</t>
  </si>
  <si>
    <t>[95.0 98.8]</t>
  </si>
  <si>
    <t>[39.3 48.8]</t>
  </si>
  <si>
    <t>[93.3 96.2]</t>
  </si>
  <si>
    <t>[67.8 73.7]</t>
  </si>
  <si>
    <t>[94.4 97.0]</t>
  </si>
  <si>
    <t>[59.7 67.7]</t>
  </si>
  <si>
    <t>[83.0 87.7]</t>
  </si>
  <si>
    <t>[85.9 90.4]</t>
  </si>
  <si>
    <t>[11.6 15.9]</t>
  </si>
  <si>
    <t>[97.4 98.8]</t>
  </si>
  <si>
    <t>[66.2 72.3]</t>
  </si>
  <si>
    <t>[73.9 85.1]</t>
  </si>
  <si>
    <t>[23.1 35.0]</t>
  </si>
  <si>
    <t>[74.3 85.4]</t>
  </si>
  <si>
    <t>[19.3 32.8]</t>
  </si>
  <si>
    <t>[39.6 55.2]</t>
  </si>
  <si>
    <t>[41.4 57.8]</t>
  </si>
  <si>
    <t>[5.1 10.3]</t>
  </si>
  <si>
    <t>[77.5 88.3]</t>
  </si>
  <si>
    <t>[53.1 65.6]</t>
  </si>
  <si>
    <t>[93.3 97.9]</t>
  </si>
  <si>
    <t>[74.6 81.5]</t>
  </si>
  <si>
    <t>[94.2 98.4]</t>
  </si>
  <si>
    <t>[74.9 82.2]</t>
  </si>
  <si>
    <t>[90.5 94.6]</t>
  </si>
  <si>
    <t>[92.7 96.2]</t>
  </si>
  <si>
    <t>[11.2 15.7]</t>
  </si>
  <si>
    <t>[98.3 99.5]</t>
  </si>
  <si>
    <t>[51.9 60.6]</t>
  </si>
  <si>
    <t>[91.1 95.8]</t>
  </si>
  <si>
    <t>[68.7 78.0]</t>
  </si>
  <si>
    <t>[92.0 96.4]</t>
  </si>
  <si>
    <t>[73.7 81.8]</t>
  </si>
  <si>
    <t>[87.7 93.0]</t>
  </si>
  <si>
    <t>[90.3 95.2]</t>
  </si>
  <si>
    <t>[9.9 16.9]</t>
  </si>
  <si>
    <t>[95.3 98.8]</t>
  </si>
  <si>
    <t>[63.8 73.2]</t>
  </si>
  <si>
    <t>[89.8 94.2]</t>
  </si>
  <si>
    <t>[51.7 59.6]</t>
  </si>
  <si>
    <t>[90.4 94.7]</t>
  </si>
  <si>
    <t>[44.1 53.5]</t>
  </si>
  <si>
    <t>[65.1 73.0]</t>
  </si>
  <si>
    <t>[69.6 77.8]</t>
  </si>
  <si>
    <t>[8.6 13.6]</t>
  </si>
  <si>
    <t>[92.0 96.2]</t>
  </si>
  <si>
    <t>[55.6 63.5]</t>
  </si>
  <si>
    <t>[79.9 89.1]</t>
  </si>
  <si>
    <t>[27.7 42.9]</t>
  </si>
  <si>
    <t>[81.9 90.2]</t>
  </si>
  <si>
    <t>[26.4 43.6]</t>
  </si>
  <si>
    <t>[57.9 73.5]</t>
  </si>
  <si>
    <t>[61.0 76.3]</t>
  </si>
  <si>
    <t>[7.8 17.6]</t>
  </si>
  <si>
    <t>[85.9 93.3]</t>
  </si>
  <si>
    <t>[63.3 79.0]</t>
  </si>
  <si>
    <t>[81.9 96.4]</t>
  </si>
  <si>
    <t>[52.0 71.5]</t>
  </si>
  <si>
    <t>[83.7 98.0]</t>
  </si>
  <si>
    <t>[38.5 62.8]</t>
  </si>
  <si>
    <t>[56.5 74.8]</t>
  </si>
  <si>
    <t>[60.9 80.5]</t>
  </si>
  <si>
    <t>[83.7 98.6]</t>
  </si>
  <si>
    <t>[42.3 62.2]</t>
  </si>
  <si>
    <t>[79.5 90.9]</t>
  </si>
  <si>
    <t>[32.8 49.0]</t>
  </si>
  <si>
    <t>[81.4 92.2]</t>
  </si>
  <si>
    <t>[26.0 43.4]</t>
  </si>
  <si>
    <t>[56.9 73.9]</t>
  </si>
  <si>
    <t>[59.4 76.3]</t>
  </si>
  <si>
    <t>[6.6 19.4]</t>
  </si>
  <si>
    <t>[84.6 94.6]</t>
  </si>
  <si>
    <t>[72.9 86.2]</t>
  </si>
  <si>
    <t>[73.3 85.4]</t>
  </si>
  <si>
    <t>[18.5 33.9]</t>
  </si>
  <si>
    <t>[75.0 86.7]</t>
  </si>
  <si>
    <t>[17.6 33.7]</t>
  </si>
  <si>
    <t>[54.8 69.5]</t>
  </si>
  <si>
    <t>[55.9 70.5]</t>
  </si>
  <si>
    <t>[5.2 13.4]</t>
  </si>
  <si>
    <t>[79.5 91.2]</t>
  </si>
  <si>
    <t>[61.3 76.3]</t>
  </si>
  <si>
    <t>[94.6 97.3]</t>
  </si>
  <si>
    <t>[69.0 75.1]</t>
  </si>
  <si>
    <t>[95.2 97.7]</t>
  </si>
  <si>
    <t>[67.2 74.9]</t>
  </si>
  <si>
    <t>[81.7 87.1]</t>
  </si>
  <si>
    <t>[85.4 90.6]</t>
  </si>
  <si>
    <t>[10.5 14.6]</t>
  </si>
  <si>
    <t>[96.7 98.8]</t>
  </si>
  <si>
    <t>[54.6 61.6]</t>
  </si>
  <si>
    <t>[67.4 90.5]</t>
  </si>
  <si>
    <t>[27.3 63.4]</t>
  </si>
  <si>
    <t>[27.2 57.8]</t>
  </si>
  <si>
    <t>[66.0 87.7]</t>
  </si>
  <si>
    <t>[67.0 88.4]</t>
  </si>
  <si>
    <t>[8.5 27.9]</t>
  </si>
  <si>
    <t>[82.1 96.4]</t>
  </si>
  <si>
    <t>[50.8 78.7]</t>
  </si>
  <si>
    <t>[88.7 97.3]</t>
  </si>
  <si>
    <t>[31.8 60.1]</t>
  </si>
  <si>
    <t>[88.8 97.3]</t>
  </si>
  <si>
    <t>[28.0 54.2]</t>
  </si>
  <si>
    <t>[51.1 77.4]</t>
  </si>
  <si>
    <t>[56.1 82.3]</t>
  </si>
  <si>
    <t>[6.9 23.4]</t>
  </si>
  <si>
    <t>[90.8 98.6]</t>
  </si>
  <si>
    <t>[48.9 76.7]</t>
  </si>
  <si>
    <t>[86.7 97.8]</t>
  </si>
  <si>
    <t>[68.6 83.4]</t>
  </si>
  <si>
    <t>[86.7 97.9]</t>
  </si>
  <si>
    <t>[73.3 85.6]</t>
  </si>
  <si>
    <t>[88.9 95.7]</t>
  </si>
  <si>
    <t>[92.3 97.2]</t>
  </si>
  <si>
    <t>[8.8 16.9]</t>
  </si>
  <si>
    <t>[96.7 99.7]</t>
  </si>
  <si>
    <t>[57.9 72.6]</t>
  </si>
  <si>
    <t>[85.1 95.7]</t>
  </si>
  <si>
    <t>[50.4 75.6]</t>
  </si>
  <si>
    <t>[87.7 96.9]</t>
  </si>
  <si>
    <t>[33.5 62.0]</t>
  </si>
  <si>
    <t>[67.5 93.1]</t>
  </si>
  <si>
    <t>[67.7 93.5]</t>
  </si>
  <si>
    <t>[5.3 22.5]</t>
  </si>
  <si>
    <t>[91.8 99.1]</t>
  </si>
  <si>
    <t>[60.7 85.1]</t>
  </si>
  <si>
    <t>[54.9 90.5]</t>
  </si>
  <si>
    <t>[18.9 51.8]</t>
  </si>
  <si>
    <t>[55.0 90.7]</t>
  </si>
  <si>
    <t>[21.9 55.7]</t>
  </si>
  <si>
    <t>[54.9 90.0]</t>
  </si>
  <si>
    <t>[57.1 92.5]</t>
  </si>
  <si>
    <t>[4.2 22.6]</t>
  </si>
  <si>
    <t>[58.2 96.9]</t>
  </si>
  <si>
    <t>[53.2 83.9]</t>
  </si>
  <si>
    <t>[78.4 94.6]</t>
  </si>
  <si>
    <t>[42.9 71.4]</t>
  </si>
  <si>
    <t>[79.3 95.3]</t>
  </si>
  <si>
    <t>[32.7 57.6]</t>
  </si>
  <si>
    <t>[61.4 81.8]</t>
  </si>
  <si>
    <t>[62.9 85.8]</t>
  </si>
  <si>
    <t>[7.0 25.8]</t>
  </si>
  <si>
    <t>[79.8 95.7]</t>
  </si>
  <si>
    <t>[72.7 91.6]</t>
  </si>
  <si>
    <t>[78.0 91.2]</t>
  </si>
  <si>
    <t>[21.5 45.8]</t>
  </si>
  <si>
    <t>[79.3 92.2]</t>
  </si>
  <si>
    <t>[20.9 45.8]</t>
  </si>
  <si>
    <t>[55.1 77.4]</t>
  </si>
  <si>
    <t>[57.6 79.6]</t>
  </si>
  <si>
    <t>[6.6 21.3]</t>
  </si>
  <si>
    <t>[82.3 94.8]</t>
  </si>
  <si>
    <t>[67.6 86.5]</t>
  </si>
  <si>
    <t>[70.0 95.5]</t>
  </si>
  <si>
    <t>[21.6 50.3]</t>
  </si>
  <si>
    <t>[16.9 45.6]</t>
  </si>
  <si>
    <t>[43.4 76.4]</t>
  </si>
  <si>
    <t>[45.1 78.4]</t>
  </si>
  <si>
    <t>[6.8 32.6]</t>
  </si>
  <si>
    <t>[70.3 96.0]</t>
  </si>
  <si>
    <t>[69.7 94.5]</t>
  </si>
  <si>
    <t>[70.4 84.4]</t>
  </si>
  <si>
    <t>[23.9 41.2]</t>
  </si>
  <si>
    <t>[73.6 86.4]</t>
  </si>
  <si>
    <t>[24.3 42.0]</t>
  </si>
  <si>
    <t>[57.4 74.2]</t>
  </si>
  <si>
    <t>[59.6 76.0]</t>
  </si>
  <si>
    <t>[3.6 11.0]</t>
  </si>
  <si>
    <t>[83.0 92.7]</t>
  </si>
  <si>
    <t>[57.4 73.9]</t>
  </si>
  <si>
    <t>[86.0 96.2]</t>
  </si>
  <si>
    <t>[54.7 81.7]</t>
  </si>
  <si>
    <t>[88.0 97.9]</t>
  </si>
  <si>
    <t>[35.2 67.8]</t>
  </si>
  <si>
    <t>[66.3 89.2]</t>
  </si>
  <si>
    <t>[68.8 91.5]</t>
  </si>
  <si>
    <t>[7.8 32.8]</t>
  </si>
  <si>
    <t>[93.0 99.2]</t>
  </si>
  <si>
    <t>[43.1 71.1]</t>
  </si>
  <si>
    <t>[70.7 86.5]</t>
  </si>
  <si>
    <t>[38.3 54.9]</t>
  </si>
  <si>
    <t>[72.6 88.1]</t>
  </si>
  <si>
    <t>[29.4 45.2]</t>
  </si>
  <si>
    <t>[58.4 75.1]</t>
  </si>
  <si>
    <t>[60.7 77.7]</t>
  </si>
  <si>
    <t>[4.6 10.3]</t>
  </si>
  <si>
    <t>[83.6 94.3]</t>
  </si>
  <si>
    <t>[68.2 84.0]</t>
  </si>
  <si>
    <t>[89.0 97.0]</t>
  </si>
  <si>
    <t>[37.4 59.4]</t>
  </si>
  <si>
    <t>[89.5 97.4]</t>
  </si>
  <si>
    <t>[37.4 60.1]</t>
  </si>
  <si>
    <t>[70.0 85.9]</t>
  </si>
  <si>
    <t>[71.9 87.5]</t>
  </si>
  <si>
    <t>[7.0 25.1]</t>
  </si>
  <si>
    <t>[91.2 98.6]</t>
  </si>
  <si>
    <t>[71.1 88.8]</t>
  </si>
  <si>
    <t>[86.9 93.0]</t>
  </si>
  <si>
    <t>[48.5 57.3]</t>
  </si>
  <si>
    <t>[88.5 94.1]</t>
  </si>
  <si>
    <t>[48.5 58.5]</t>
  </si>
  <si>
    <t>[71.3 80.2]</t>
  </si>
  <si>
    <t>[74.2 82.5]</t>
  </si>
  <si>
    <t>[10.0 15.5]</t>
  </si>
  <si>
    <t>[91.1 96.3]</t>
  </si>
  <si>
    <t>[58.5 68.3]</t>
  </si>
  <si>
    <t>[92.7 95.4]</t>
  </si>
  <si>
    <t>[65.1 71.3]</t>
  </si>
  <si>
    <t>[93.2 95.8]</t>
  </si>
  <si>
    <t>[61.3 69.3]</t>
  </si>
  <si>
    <t>[78.9 84.1]</t>
  </si>
  <si>
    <t>[82.4 87.6]</t>
  </si>
  <si>
    <t>[10.2 13.9]</t>
  </si>
  <si>
    <t>[95.6 97.7]</t>
  </si>
  <si>
    <t>[57.2 63.8]</t>
  </si>
  <si>
    <t>[96.9 98.8]</t>
  </si>
  <si>
    <t>[78.9 84.3]</t>
  </si>
  <si>
    <t>[97.6 99.2]</t>
  </si>
  <si>
    <t>[93.2 96.0]</t>
  </si>
  <si>
    <t>[11.9 16.2]</t>
  </si>
  <si>
    <t>[54.4 61.6]</t>
  </si>
  <si>
    <t>[82.0 87.8]</t>
  </si>
  <si>
    <t>[31.3 39.7]</t>
  </si>
  <si>
    <t>[82.9 88.7]</t>
  </si>
  <si>
    <t>[52.2 60.1]</t>
  </si>
  <si>
    <t>[7.3 11.1]</t>
  </si>
  <si>
    <t>[86.8 92.1]</t>
  </si>
  <si>
    <t>[62.8 70.5]</t>
  </si>
  <si>
    <t>[85.7 93.1]</t>
  </si>
  <si>
    <t>[49.3 62.4]</t>
  </si>
  <si>
    <t>[86.3 93.6]</t>
  </si>
  <si>
    <t>[35.2 52.8]</t>
  </si>
  <si>
    <t>[57.7 71.3]</t>
  </si>
  <si>
    <t>[61.0 75.1]</t>
  </si>
  <si>
    <t>[11.1 18.2]</t>
  </si>
  <si>
    <t>[88.0 95.0]</t>
  </si>
  <si>
    <t>[56.7 68.4]</t>
  </si>
  <si>
    <t>[92.5 95.2]</t>
  </si>
  <si>
    <t>[63.1 69.5]</t>
  </si>
  <si>
    <t>[93.3 95.9]</t>
  </si>
  <si>
    <t>[63.1 70.4]</t>
  </si>
  <si>
    <t>[81.6 86.1]</t>
  </si>
  <si>
    <t>[84.9 89.2]</t>
  </si>
  <si>
    <t>[9.9 13.2]</t>
  </si>
  <si>
    <t>[96.0 97.9]</t>
  </si>
  <si>
    <t>[57.9 64.1]</t>
  </si>
  <si>
    <t>[91.3 98.7]</t>
  </si>
  <si>
    <t>[59.3 81.4]</t>
  </si>
  <si>
    <t>[71.9 89.0]</t>
  </si>
  <si>
    <t>[90.5 98.0]</t>
  </si>
  <si>
    <t>[92.2 99.3]</t>
  </si>
  <si>
    <t>[9.0 23.4]</t>
  </si>
  <si>
    <t>[49.7 67.5]</t>
  </si>
  <si>
    <t>[71.7 80.7]</t>
  </si>
  <si>
    <t>[14.4 21.3]</t>
  </si>
  <si>
    <t>[72.6 81.6]</t>
  </si>
  <si>
    <t>[33.8 44.1]</t>
  </si>
  <si>
    <t>[34.4 44.8]</t>
  </si>
  <si>
    <t>[4.3 8.9]</t>
  </si>
  <si>
    <t>[75.9 84.9]</t>
  </si>
  <si>
    <t>[63.5 74.8]</t>
  </si>
  <si>
    <t>[92.0 97.1]</t>
  </si>
  <si>
    <t>[46.2 56.7]</t>
  </si>
  <si>
    <t>[93.1 97.8]</t>
  </si>
  <si>
    <t>[22.0 33.7]</t>
  </si>
  <si>
    <t>[73.2 84.1]</t>
  </si>
  <si>
    <t>[75.5 86.5]</t>
  </si>
  <si>
    <t>[6.6 12.7]</t>
  </si>
  <si>
    <t>[65.2 75.0]</t>
  </si>
  <si>
    <t>[91.9 97.6]</t>
  </si>
  <si>
    <t>[59.9 71.2]</t>
  </si>
  <si>
    <t>[93.4 98.3]</t>
  </si>
  <si>
    <t>[85.3 91.9]</t>
  </si>
  <si>
    <t>[86.5 93.7]</t>
  </si>
  <si>
    <t>[95.8 98.8]</t>
  </si>
  <si>
    <t>[8.2 14.0]</t>
  </si>
  <si>
    <t>[60.5 71.9]</t>
  </si>
  <si>
    <t>[97.4 99.7]</t>
  </si>
  <si>
    <t>[99.4 99.9]</t>
  </si>
  <si>
    <t>[91.3 96.3]</t>
  </si>
  <si>
    <t>[92.0 96.6]</t>
  </si>
  <si>
    <t>[97.1 99.6]</t>
  </si>
  <si>
    <t>[10.8 16.9]</t>
  </si>
  <si>
    <t>[53.1 63.8]</t>
  </si>
  <si>
    <t>[97.4 99.9]</t>
  </si>
  <si>
    <t>[91.3 98.3]</t>
  </si>
  <si>
    <t>[95.7 98.4]</t>
  </si>
  <si>
    <t>[95.2 99.6]</t>
  </si>
  <si>
    <t>[99.7 100.0]</t>
  </si>
  <si>
    <t>[13.4 23.2]</t>
  </si>
  <si>
    <t>[41.8 55.9]</t>
  </si>
  <si>
    <t>[99.8 100.0]</t>
  </si>
  <si>
    <t>[93.7 98.7]</t>
  </si>
  <si>
    <t>[97.5 99.4]</t>
  </si>
  <si>
    <t>[94.1 98.8]</t>
  </si>
  <si>
    <t>[17.6 31.1]</t>
  </si>
  <si>
    <t>[28.7 41.4]</t>
  </si>
  <si>
    <t>¹⁰ Liquid financial assets include (1) checking, savings, or money market accounts and (2) CDs, stocks, bonds, and mutual funds (non-retirement).</t>
  </si>
  <si>
    <t>¹¹ Quasi-liquid financial assets include (1) workplace retirement accounts (e.g., 401ks), (2) IRA and Keogh accounts, (3) annuities, trusts, and managed investment accounts, (4) cash value of life insurance, and (5) 529 educational accounts.</t>
  </si>
  <si>
    <t>¹² Other equity includes equity in (1) other real estate besides primary residence, (2) vehicle(s), and (3) business(es).</t>
  </si>
  <si>
    <t>¹³ Other assets includes (1) loans to others and (2) miscellaneous assets (e.g., cash, artwork, and cryptocurrency).</t>
  </si>
  <si>
    <t>¹⁴ Unsecured debt includes (1) outstanding credit card balances, (2) student loans, (3) medical debt, (4) legal debt, (5) loans from relatives and friends, and (6) other installment loans.</t>
  </si>
  <si>
    <t>Liquid financial assets⁹</t>
  </si>
  <si>
    <t>Quasi-liquid financial assets¹⁰</t>
  </si>
  <si>
    <t>Other equity¹¹</t>
  </si>
  <si>
    <t>Other assets¹²</t>
  </si>
  <si>
    <t>Unsecured debt¹³</t>
  </si>
  <si>
    <t>[87.4 94.4]</t>
  </si>
  <si>
    <t>[52.0 65.6]</t>
  </si>
  <si>
    <t>[87.9 95.0]</t>
  </si>
  <si>
    <t>[18.9 33.7]</t>
  </si>
  <si>
    <t>[49.0 64.2]</t>
  </si>
  <si>
    <t>[51.0 66.8]</t>
  </si>
  <si>
    <t>[8.0 14.6]</t>
  </si>
  <si>
    <t>[90.4 96.8]</t>
  </si>
  <si>
    <t>[58.5 72.2]</t>
  </si>
  <si>
    <t>[88.8 95.4]</t>
  </si>
  <si>
    <t>[58.3 71.8]</t>
  </si>
  <si>
    <t>[89.3 95.5]</t>
  </si>
  <si>
    <t>[47.9 62.8]</t>
  </si>
  <si>
    <t>[72.5 84.2]</t>
  </si>
  <si>
    <t>[77.3 88.2]</t>
  </si>
  <si>
    <t>[8.8 18.0]</t>
  </si>
  <si>
    <t>[92.4 97.7]</t>
  </si>
  <si>
    <t>[61.3 74.1]</t>
  </si>
  <si>
    <t>[85.2 96.0]</t>
  </si>
  <si>
    <t>[62.0 77.7]</t>
  </si>
  <si>
    <t>[86.2 96.9]</t>
  </si>
  <si>
    <t>[56.7 72.5]</t>
  </si>
  <si>
    <t>[81.2 91.0]</t>
  </si>
  <si>
    <t>[83.9 92.9]</t>
  </si>
  <si>
    <t>[11.1 22.5]</t>
  </si>
  <si>
    <t>[90.0 98.2]</t>
  </si>
  <si>
    <t>[65.3 80.0]</t>
  </si>
  <si>
    <t>[90.4 97.3]</t>
  </si>
  <si>
    <t>[59.3 75.5]</t>
  </si>
  <si>
    <t>[57.0 73.6]</t>
  </si>
  <si>
    <t>[82.2 90.0]</t>
  </si>
  <si>
    <t>[85.6 92.9]</t>
  </si>
  <si>
    <t>[10.8 18.2]</t>
  </si>
  <si>
    <t>[95.8 98.9]</t>
  </si>
  <si>
    <t>[58.9 73.5]</t>
  </si>
  <si>
    <t>[91.8 97.9]</t>
  </si>
  <si>
    <t>[57.5 71.6]</t>
  </si>
  <si>
    <t>[91.9 98.0]</t>
  </si>
  <si>
    <t>[71.3 81.3]</t>
  </si>
  <si>
    <t>[82.8 90.8]</t>
  </si>
  <si>
    <t>[86.2 93.5]</t>
  </si>
  <si>
    <t>[6.0 11.3]</t>
  </si>
  <si>
    <t>[93.1 98.7]</t>
  </si>
  <si>
    <t>[43.3 58.4]</t>
  </si>
  <si>
    <t>[87.0 97.9]</t>
  </si>
  <si>
    <t>[60.8 76.1]</t>
  </si>
  <si>
    <t>[87.1 98.2]</t>
  </si>
  <si>
    <t>[65.7 81.9]</t>
  </si>
  <si>
    <t>[68.4 85.0]</t>
  </si>
  <si>
    <t>[77.0 90.8]</t>
  </si>
  <si>
    <t>[9.7 20.9]</t>
  </si>
  <si>
    <t>[87.2 98.4]</t>
  </si>
  <si>
    <t>[28.8 44.8]</t>
  </si>
  <si>
    <t>[89.5 94.2]</t>
  </si>
  <si>
    <t>[57.0 66.9]</t>
  </si>
  <si>
    <t>[89.9 94.6]</t>
  </si>
  <si>
    <t>[33.6 46.6]</t>
  </si>
  <si>
    <t>[61.3 73.1]</t>
  </si>
  <si>
    <t>[64.3 76.6]</t>
  </si>
  <si>
    <t>[9.1 15.0]</t>
  </si>
  <si>
    <t>[92.6 96.7]</t>
  </si>
  <si>
    <t>[62.0 71.3]</t>
  </si>
  <si>
    <t>[90.0 96.0]</t>
  </si>
  <si>
    <t>[62.9 74.6]</t>
  </si>
  <si>
    <t>[90.5 96.5]</t>
  </si>
  <si>
    <t>[58.9 71.4]</t>
  </si>
  <si>
    <t>[83.3 89.5]</t>
  </si>
  <si>
    <t>[86.3 92.1]</t>
  </si>
  <si>
    <t>[11.8 18.7]</t>
  </si>
  <si>
    <t>[94.3 98.3]</t>
  </si>
  <si>
    <t>[64.0 74.7]</t>
  </si>
  <si>
    <t>[91.8 97.3]</t>
  </si>
  <si>
    <t>[61.1 71.7]</t>
  </si>
  <si>
    <t>[92.0 97.6]</t>
  </si>
  <si>
    <t>[70.7 80.2]</t>
  </si>
  <si>
    <t>[77.9 87.4]</t>
  </si>
  <si>
    <t>[83.8 91.4]</t>
  </si>
  <si>
    <t>[8.2 14.4]</t>
  </si>
  <si>
    <t>[92.7 98.1]</t>
  </si>
  <si>
    <t>[39.1 50.2]</t>
  </si>
  <si>
    <t>[62.5 83.6]</t>
  </si>
  <si>
    <t>[10.1 32.1]</t>
  </si>
  <si>
    <t>[62.9 84.0]</t>
  </si>
  <si>
    <t>[15.5 42.1]</t>
  </si>
  <si>
    <t>[33.1 58.9]</t>
  </si>
  <si>
    <t>[35.9 61.9]</t>
  </si>
  <si>
    <t>[3.5 24.9]</t>
  </si>
  <si>
    <t>[66.1 86.4]</t>
  </si>
  <si>
    <t>[33.2 58.2]</t>
  </si>
  <si>
    <t>[78.6 89.6]</t>
  </si>
  <si>
    <t>[24.0 39.5]</t>
  </si>
  <si>
    <t>[78.8 89.9]</t>
  </si>
  <si>
    <t>[31.1 48.1]</t>
  </si>
  <si>
    <t>[56.9 72.0]</t>
  </si>
  <si>
    <t>[60.4 75.4]</t>
  </si>
  <si>
    <t>[4.6 10.6]</t>
  </si>
  <si>
    <t>[81.9 92.9]</t>
  </si>
  <si>
    <t>[52.8 69.9]</t>
  </si>
  <si>
    <t>[80.2 95.8]</t>
  </si>
  <si>
    <t>[45.6 67.2]</t>
  </si>
  <si>
    <t>[80.4 96.1]</t>
  </si>
  <si>
    <t>[42.8 64.7]</t>
  </si>
  <si>
    <t>[74.1 87.9]</t>
  </si>
  <si>
    <t>[75.7 89.1]</t>
  </si>
  <si>
    <t>[6.2 17.0]</t>
  </si>
  <si>
    <t>[90.5 98.7]</t>
  </si>
  <si>
    <t>[51.1 70.8]</t>
  </si>
  <si>
    <t>[68.2 94.7]</t>
  </si>
  <si>
    <t>[31.5 60.8]</t>
  </si>
  <si>
    <t>[68.8 95.6]</t>
  </si>
  <si>
    <t>[31.9 59.9]</t>
  </si>
  <si>
    <t>[74.5 90.9]</t>
  </si>
  <si>
    <t>[76.3 92.2]</t>
  </si>
  <si>
    <t>[4.9 26.4]</t>
  </si>
  <si>
    <t>[91.2 99.1]</t>
  </si>
  <si>
    <t>[63.6 90.3]</t>
  </si>
  <si>
    <t>[92.1 98.6]</t>
  </si>
  <si>
    <t>[45.7 67.0]</t>
  </si>
  <si>
    <t>[92.2 98.7]</t>
  </si>
  <si>
    <t>[54.5 74.4]</t>
  </si>
  <si>
    <t>[72.7 88.4]</t>
  </si>
  <si>
    <t>[74.2 89.8]</t>
  </si>
  <si>
    <t>[8.2 25.7]</t>
  </si>
  <si>
    <t>[92.3 98.8]</t>
  </si>
  <si>
    <t>[63.4 84.6]</t>
  </si>
  <si>
    <t>[97.9 99.4]</t>
  </si>
  <si>
    <t>[69.1 81.7]</t>
  </si>
  <si>
    <t>[98.1 99.5]</t>
  </si>
  <si>
    <t>[54.9 69.6]</t>
  </si>
  <si>
    <t>[76.2 86.7]</t>
  </si>
  <si>
    <t>[81.7 91.1]</t>
  </si>
  <si>
    <t>[8.5 15.7]</t>
  </si>
  <si>
    <t>[99.2 99.8]</t>
  </si>
  <si>
    <t>[63.2 73.4]</t>
  </si>
  <si>
    <t>[94.2 99.1]</t>
  </si>
  <si>
    <t>[80.3 89.6]</t>
  </si>
  <si>
    <t>[94.3 99.1]</t>
  </si>
  <si>
    <t>[63.9 77.5]</t>
  </si>
  <si>
    <t>[80.8 89.7]</t>
  </si>
  <si>
    <t>[86.2 93.7]</t>
  </si>
  <si>
    <t>[11.5 18.6]</t>
  </si>
  <si>
    <t>[94.8 99.8]</t>
  </si>
  <si>
    <t>[51.3 63.3]</t>
  </si>
  <si>
    <t>[93.8 99.3]</t>
  </si>
  <si>
    <t>[86.0 93.3]</t>
  </si>
  <si>
    <t>[96.0 99.8]</t>
  </si>
  <si>
    <t>[68.2 85.5]</t>
  </si>
  <si>
    <t>[79.0 92.1]</t>
  </si>
  <si>
    <t>[81.3 94.4]</t>
  </si>
  <si>
    <t>[15.0 25.5]</t>
  </si>
  <si>
    <t>[95.6 99.9]</t>
  </si>
  <si>
    <t>[41.9 56.6]</t>
  </si>
  <si>
    <t>[84.9 94.7]</t>
  </si>
  <si>
    <t>[47.2 60.4]</t>
  </si>
  <si>
    <t>[85.4 95.2]</t>
  </si>
  <si>
    <t>[47.0 61.9]</t>
  </si>
  <si>
    <t>[77.8 86.5]</t>
  </si>
  <si>
    <t>[79.5 87.9]</t>
  </si>
  <si>
    <t>[8.3 16.8]</t>
  </si>
  <si>
    <t>[94.0 98.2]</t>
  </si>
  <si>
    <t>[62.2 76.4]</t>
  </si>
  <si>
    <t>[95.6 98.9]</t>
  </si>
  <si>
    <t>[84.3 90.4]</t>
  </si>
  <si>
    <t>[96.4 99.2]</t>
  </si>
  <si>
    <t>[66.9 80.5]</t>
  </si>
  <si>
    <t>[81.1 90.3]</t>
  </si>
  <si>
    <t>[84.8 93.7]</t>
  </si>
  <si>
    <t>[14.1 20.4]</t>
  </si>
  <si>
    <t>[97.0 99.8]</t>
  </si>
  <si>
    <t>[49.0 58.4]</t>
  </si>
  <si>
    <t>[91.5 97.7]</t>
  </si>
  <si>
    <t>[61.8 73.4]</t>
  </si>
  <si>
    <t>[91.7 97.9]</t>
  </si>
  <si>
    <t>[71.9 82.1]</t>
  </si>
  <si>
    <t>[78.3 88.6]</t>
  </si>
  <si>
    <t>[84.1 92.3]</t>
  </si>
  <si>
    <t>[8.2 14.7]</t>
  </si>
  <si>
    <t>[92.3 98.5]</t>
  </si>
  <si>
    <t>[37.1 49.3]</t>
  </si>
  <si>
    <t>[92.9 96.5]</t>
  </si>
  <si>
    <t>[68.8 75.5]</t>
  </si>
  <si>
    <t>[93.5 97.0]</t>
  </si>
  <si>
    <t>[54.0 64.8]</t>
  </si>
  <si>
    <t>[80.0 86.3]</t>
  </si>
  <si>
    <t>[83.6 89.6]</t>
  </si>
  <si>
    <t>[12.0 17.7]</t>
  </si>
  <si>
    <t>[64.8 72.0]</t>
  </si>
  <si>
    <t>[77.0 88.8]</t>
  </si>
  <si>
    <t>[27.2 42.5]</t>
  </si>
  <si>
    <t>[77.1 88.9]</t>
  </si>
  <si>
    <t>[19.5 37.3]</t>
  </si>
  <si>
    <t>[40.1 60.7]</t>
  </si>
  <si>
    <t>[41.8 63.4]</t>
  </si>
  <si>
    <t>[4.8 10.8]</t>
  </si>
  <si>
    <t>[79.9 91.2]</t>
  </si>
  <si>
    <t>[55.6 70.9]</t>
  </si>
  <si>
    <t>[92.3 98.4]</t>
  </si>
  <si>
    <t>[74.3 82.6]</t>
  </si>
  <si>
    <t>[92.4 98.5]</t>
  </si>
  <si>
    <t>[69.2 79.4]</t>
  </si>
  <si>
    <t>[88.2 93.8]</t>
  </si>
  <si>
    <t>[90.5 95.4]</t>
  </si>
  <si>
    <t>[10.7 15.8]</t>
  </si>
  <si>
    <t>[97.9 99.6]</t>
  </si>
  <si>
    <t>[49.5 60.8]</t>
  </si>
  <si>
    <t>[89.1 95.5]</t>
  </si>
  <si>
    <t>[73.0 83.3]</t>
  </si>
  <si>
    <t>[90.3 96.4]</t>
  </si>
  <si>
    <t>[71.8 82.4]</t>
  </si>
  <si>
    <t>[85.2 92.3]</t>
  </si>
  <si>
    <t>[88.7 95.2]</t>
  </si>
  <si>
    <t>[11.6 22.0]</t>
  </si>
  <si>
    <t>[93.8 98.8]</t>
  </si>
  <si>
    <t>[62.2 72.7]</t>
  </si>
  <si>
    <t>[90.1 95.4]</t>
  </si>
  <si>
    <t>[52.4 61.7]</t>
  </si>
  <si>
    <t>[90.4 95.7]</t>
  </si>
  <si>
    <t>[40.0 52.3]</t>
  </si>
  <si>
    <t>[62.9 72.9]</t>
  </si>
  <si>
    <t>[67.5 78.3]</t>
  </si>
  <si>
    <t>[8.2 14.8]</t>
  </si>
  <si>
    <t>[91.5 96.7]</t>
  </si>
  <si>
    <t>[55.7 65.5]</t>
  </si>
  <si>
    <t>[80.1 90.9]</t>
  </si>
  <si>
    <t>[26.1 44.9]</t>
  </si>
  <si>
    <t>[80.4 91.1]</t>
  </si>
  <si>
    <t>[23.6 45.2]</t>
  </si>
  <si>
    <t>[56.0 76.5]</t>
  </si>
  <si>
    <t>[58.7 78.9]</t>
  </si>
  <si>
    <t>[83.7 93.6]</t>
  </si>
  <si>
    <t>[61.8 82.0]</t>
  </si>
  <si>
    <t>[80.8 96.9]</t>
  </si>
  <si>
    <t>[54.8 75.1]</t>
  </si>
  <si>
    <t>[82.2 98.6]</t>
  </si>
  <si>
    <t>[37.3 63.8]</t>
  </si>
  <si>
    <t>[52.7 71.9]</t>
  </si>
  <si>
    <t>[57.6 78.6]</t>
  </si>
  <si>
    <t>[8.7 20.7]</t>
  </si>
  <si>
    <t>[81.5 99.0]</t>
  </si>
  <si>
    <t>[42.2 63.3]</t>
  </si>
  <si>
    <t>[77.3 91.2]</t>
  </si>
  <si>
    <t>[30.2 47.2]</t>
  </si>
  <si>
    <t>[78.0 91.8]</t>
  </si>
  <si>
    <t>[22.2 41.5]</t>
  </si>
  <si>
    <t>[54.2 74.6]</t>
  </si>
  <si>
    <t>[56.1 76.5]</t>
  </si>
  <si>
    <t>[5.8 17.5]</t>
  </si>
  <si>
    <t>[80.8 93.9]</t>
  </si>
  <si>
    <t>[68.0 84.6]</t>
  </si>
  <si>
    <t>[70.5 85.3]</t>
  </si>
  <si>
    <t>[16.4 31.5]</t>
  </si>
  <si>
    <t>[71.0 85.9]</t>
  </si>
  <si>
    <t>[12.6 27.8]</t>
  </si>
  <si>
    <t>[51.9 68.4]</t>
  </si>
  <si>
    <t>[53.0 69.4]</t>
  </si>
  <si>
    <t>[5.5 16.1]</t>
  </si>
  <si>
    <t>[74.8 90.3]</t>
  </si>
  <si>
    <t>[64.7 80.3]</t>
  </si>
  <si>
    <t>[95.7 98.5]</t>
  </si>
  <si>
    <t>[71.1 78.6]</t>
  </si>
  <si>
    <t>[95.8 98.6]</t>
  </si>
  <si>
    <t>[64.5 75.3]</t>
  </si>
  <si>
    <t>[81.0 88.1]</t>
  </si>
  <si>
    <t>[85.1 92.0]</t>
  </si>
  <si>
    <t>[10.4 16.2]</t>
  </si>
  <si>
    <t>[97.5 99.3]</t>
  </si>
  <si>
    <t>[54.3 63.1]</t>
  </si>
  <si>
    <t>[76.7 99.2]</t>
  </si>
  <si>
    <t>[71.4 91.1]</t>
  </si>
  <si>
    <t>[64.6 84.3]</t>
  </si>
  <si>
    <t>[84.4 95.2]</t>
  </si>
  <si>
    <t>[90.8 97.5]</t>
  </si>
  <si>
    <t>[9.9 19.4]</t>
  </si>
  <si>
    <t>[99.5 100.0]</t>
  </si>
  <si>
    <t>[50.3 70.2]</t>
  </si>
  <si>
    <t>[82.1 95.6]</t>
  </si>
  <si>
    <t>[50.7 79.8]</t>
  </si>
  <si>
    <t>[85.9 97.2]</t>
  </si>
  <si>
    <t>[26.9 62.0]</t>
  </si>
  <si>
    <t>[57.3 90.1]</t>
  </si>
  <si>
    <t>[57.6 90.6]</t>
  </si>
  <si>
    <t>[4.6 27.8]</t>
  </si>
  <si>
    <t>[88.5 98.7]</t>
  </si>
  <si>
    <t>[52.4 84.5]</t>
  </si>
  <si>
    <t>[44.4 90.3]</t>
  </si>
  <si>
    <t>[11.5 42.7]</t>
  </si>
  <si>
    <t>[44.5 90.5]</t>
  </si>
  <si>
    <t>[12.3 44.4]</t>
  </si>
  <si>
    <t>[45.4 91.5]</t>
  </si>
  <si>
    <t>[45.7 92.4]</t>
  </si>
  <si>
    <t>[2.4 20.8]</t>
  </si>
  <si>
    <t>[46.1 96.3]</t>
  </si>
  <si>
    <t>[69.3 92.1]</t>
  </si>
  <si>
    <t>[74.1 89.7]</t>
  </si>
  <si>
    <t>[14.2 35.0]</t>
  </si>
  <si>
    <t>[75.6 91.0]</t>
  </si>
  <si>
    <t>[12.5 35.0]</t>
  </si>
  <si>
    <t>[49.4 74.6]</t>
  </si>
  <si>
    <t>[51.1 76.3]</t>
  </si>
  <si>
    <t>[6.6 24.4]</t>
  </si>
  <si>
    <t>[79.1 94.2]</t>
  </si>
  <si>
    <t>[61.9 83.8]</t>
  </si>
  <si>
    <t>[66.8 96.2]</t>
  </si>
  <si>
    <t>[17.2 46.2]</t>
  </si>
  <si>
    <t>[13.7 40.7]</t>
  </si>
  <si>
    <t>[40.6 77.3]</t>
  </si>
  <si>
    <t>[42.6 79.6]</t>
  </si>
  <si>
    <t>[7.3 38.0]</t>
  </si>
  <si>
    <t>[66.9 96.7]</t>
  </si>
  <si>
    <t>[72.6 96.2]</t>
  </si>
  <si>
    <t>[70.3 87.6]</t>
  </si>
  <si>
    <t>[24.6 49.1]</t>
  </si>
  <si>
    <t>[72.8 89.0]</t>
  </si>
  <si>
    <t>[14.1 34.8]</t>
  </si>
  <si>
    <t>[52.3 77.8]</t>
  </si>
  <si>
    <t>[54.4 79.1]</t>
  </si>
  <si>
    <t>[2.3 12.3]</t>
  </si>
  <si>
    <t>[79.1 93.3]</t>
  </si>
  <si>
    <t>[56.1 79.9]</t>
  </si>
  <si>
    <t>[82.3 95.0]</t>
  </si>
  <si>
    <t>[56.7 85.0]</t>
  </si>
  <si>
    <t>[84.5 97.3]</t>
  </si>
  <si>
    <t>[37.0 74.0]</t>
  </si>
  <si>
    <t>[58.6 85.6]</t>
  </si>
  <si>
    <t>[61.7 88.8]</t>
  </si>
  <si>
    <t>[6.0 30.2]</t>
  </si>
  <si>
    <t>[91.0 99.0]</t>
  </si>
  <si>
    <t>[40.1 70.2]</t>
  </si>
  <si>
    <t>[66.4 87.1]</t>
  </si>
  <si>
    <t>[34.5 55.4]</t>
  </si>
  <si>
    <t>[67.3 88.1]</t>
  </si>
  <si>
    <t>[22.6 41.0]</t>
  </si>
  <si>
    <t>[51.5 73.1]</t>
  </si>
  <si>
    <t>[52.5 74.2]</t>
  </si>
  <si>
    <t>[4.9 12.0]</t>
  </si>
  <si>
    <t>[78.3 92.9]</t>
  </si>
  <si>
    <t>[60.5 81.8]</t>
  </si>
  <si>
    <t>[89.5 97.7]</t>
  </si>
  <si>
    <t>[39.9 64.3]</t>
  </si>
  <si>
    <t>[90.1 98.3]</t>
  </si>
  <si>
    <t>[32.7 59.0]</t>
  </si>
  <si>
    <t>[72.1 88.0]</t>
  </si>
  <si>
    <t>[75.0 90.2]</t>
  </si>
  <si>
    <t>[5.8 22.5]</t>
  </si>
  <si>
    <t>[91.1 99.1]</t>
  </si>
  <si>
    <t>[71.0 89.6]</t>
  </si>
  <si>
    <t>[85.7 93.0]</t>
  </si>
  <si>
    <t>[47.6 57.1]</t>
  </si>
  <si>
    <t>[86.7 93.9]</t>
  </si>
  <si>
    <t>[42.6 54.0]</t>
  </si>
  <si>
    <t>[67.1 77.8]</t>
  </si>
  <si>
    <t>[70.9 80.8]</t>
  </si>
  <si>
    <t>[9.4 15.6]</t>
  </si>
  <si>
    <t>[89.3 96.1]</t>
  </si>
  <si>
    <t>[58.2 69.5]</t>
  </si>
  <si>
    <t>[93.2 96.4]</t>
  </si>
  <si>
    <t>[67.7 75.0]</t>
  </si>
  <si>
    <t>[93.4 96.6]</t>
  </si>
  <si>
    <t>[58.7 69.5]</t>
  </si>
  <si>
    <t>[78.0 84.7]</t>
  </si>
  <si>
    <t>[81.5 88.5]</t>
  </si>
  <si>
    <t>[10.6 15.6]</t>
  </si>
  <si>
    <t>[95.8 98.0]</t>
  </si>
  <si>
    <t>[56.0 64.4]</t>
  </si>
  <si>
    <t>[96.6 99.1]</t>
  </si>
  <si>
    <t>[80.9 87.6]</t>
  </si>
  <si>
    <t>[97.0 99.4]</t>
  </si>
  <si>
    <t>[91.5 95.6]</t>
  </si>
  <si>
    <t>[12.1 17.9]</t>
  </si>
  <si>
    <t>[52.5 61.9]</t>
  </si>
  <si>
    <t>[82.9 89.7]</t>
  </si>
  <si>
    <t>[33.3 43.9]</t>
  </si>
  <si>
    <t>[83.3 90.2]</t>
  </si>
  <si>
    <t>[52.1 62.0]</t>
  </si>
  <si>
    <t>[7.5 12.3]</t>
  </si>
  <si>
    <t>[86.8 92.9]</t>
  </si>
  <si>
    <t>[62.6 72.0]</t>
  </si>
  <si>
    <t>[85.8 94.6]</t>
  </si>
  <si>
    <t>[50.2 67.1]</t>
  </si>
  <si>
    <t>[86.0 94.9]</t>
  </si>
  <si>
    <t>[26.0 47.9]</t>
  </si>
  <si>
    <t>[50.4 66.8]</t>
  </si>
  <si>
    <t>[54.0 71.7]</t>
  </si>
  <si>
    <t>[10.7 19.1]</t>
  </si>
  <si>
    <t>[86.5 95.5]</t>
  </si>
  <si>
    <t>[56.2 70.2]</t>
  </si>
  <si>
    <t>[92.4 95.7]</t>
  </si>
  <si>
    <t>[64.2 71.3]</t>
  </si>
  <si>
    <t>[92.8 96.1]</t>
  </si>
  <si>
    <t>[61.2 70.6]</t>
  </si>
  <si>
    <t>[81.6 87.1]</t>
  </si>
  <si>
    <t>[85.1 90.4]</t>
  </si>
  <si>
    <t>[10.1 14.7]</t>
  </si>
  <si>
    <t>[95.8 98.1]</t>
  </si>
  <si>
    <t>[56.9 64.6]</t>
  </si>
  <si>
    <t>[71.4 82.2]</t>
  </si>
  <si>
    <t>[15.5 24.3]</t>
  </si>
  <si>
    <t>[72.1 82.8]</t>
  </si>
  <si>
    <t>[1.6 7.1]</t>
  </si>
  <si>
    <t>[34.8 47.7]</t>
  </si>
  <si>
    <t>[35.5 48.8]</t>
  </si>
  <si>
    <t>[4.0 9.5]</t>
  </si>
  <si>
    <t>[75.0 85.7]</t>
  </si>
  <si>
    <t>[64.3 77.9]</t>
  </si>
  <si>
    <t>[91.3 98.2]</t>
  </si>
  <si>
    <t>[48.1 61.1]</t>
  </si>
  <si>
    <t>[91.6 98.5]</t>
  </si>
  <si>
    <t>[13.9 28.6]</t>
  </si>
  <si>
    <t>[67.4 81.9]</t>
  </si>
  <si>
    <t>[69.1 83.9]</t>
  </si>
  <si>
    <t>[7.4 16.4]</t>
  </si>
  <si>
    <t>[63.0 76.0]</t>
  </si>
  <si>
    <t>[90.6 98.7]</t>
  </si>
  <si>
    <t>[59.5 74.8]</t>
  </si>
  <si>
    <t>[90.6 98.8]</t>
  </si>
  <si>
    <t>[78.6 89.7]</t>
  </si>
  <si>
    <t>[79.7 91.5]</t>
  </si>
  <si>
    <t>[93.3 98.5]</t>
  </si>
  <si>
    <t>[7.3 14.0]</t>
  </si>
  <si>
    <t>[60.5 76.0]</t>
  </si>
  <si>
    <t>[96.1 99.7]</t>
  </si>
  <si>
    <t>[84.4 92.7]</t>
  </si>
  <si>
    <t>[99.1 99.9]</t>
  </si>
  <si>
    <t>[87.7 95.1]</t>
  </si>
  <si>
    <t>[89.5 96.2]</t>
  </si>
  <si>
    <t>[95.5 99.4]</t>
  </si>
  <si>
    <t>[10.3 17.3]</t>
  </si>
  <si>
    <t>[54.2 67.2]</t>
  </si>
  <si>
    <t>[96.3 99.9]</t>
  </si>
  <si>
    <t>[89.0 98.7]</t>
  </si>
  <si>
    <t>[94.6 98.2]</t>
  </si>
  <si>
    <t>[97.5 99.8]</t>
  </si>
  <si>
    <t>[13.6 25.4]</t>
  </si>
  <si>
    <t>[39.5 54.3]</t>
  </si>
  <si>
    <t>[92.7 99.0]</t>
  </si>
  <si>
    <t>[96.9 99.3]</t>
  </si>
  <si>
    <t>[93.1 99.0]</t>
  </si>
  <si>
    <t>[16.3 32.8]</t>
  </si>
  <si>
    <t>[25.5 39.9]</t>
  </si>
  <si>
    <t>⁹ Liquid financial assets include (1) checking, savings, or money market accounts and (2) CDs, stocks, bonds, and mutual funds (non-retirement).</t>
  </si>
  <si>
    <t>¹⁰ Quasi-liquid financial assets include (1) workplace retirement accounts (e.g., 401ks), (2) IRA and Keogh accounts, (3) annuities, trusts, and managed investment accounts, (4) cash value of life insurance, and (5) 529 educational accounts.</t>
  </si>
  <si>
    <t>¹¹ Other equity includes equity in (1) other real estate besides primary residence, (2) vehicle(s), and (3) business(es).</t>
  </si>
  <si>
    <t>¹² Other assets includes (1) loans to others and (2) miscellaneous assets (e.g., cash, artwork, and cryptocurrency).</t>
  </si>
  <si>
    <t>¹³ Unsecured debt includes (1) outstanding credit card balances, (2) student loans, (3) medical debt, (4) legal debt, (5) loans from relatives and friends, and (6) other installment loans.</t>
  </si>
  <si>
    <t>[76.2 90.0]</t>
  </si>
  <si>
    <t>[45.0 62.8]</t>
  </si>
  <si>
    <t>[82.6 92.8]</t>
  </si>
  <si>
    <t>[21.2 42.0]</t>
  </si>
  <si>
    <t>[53.7 71.2]</t>
  </si>
  <si>
    <t>[57.6 74.2]</t>
  </si>
  <si>
    <t>[10.3 22.3]</t>
  </si>
  <si>
    <t>[85.6 95.5]</t>
  </si>
  <si>
    <t>[69.7 83.4]</t>
  </si>
  <si>
    <t>[75.4 91.2]</t>
  </si>
  <si>
    <t>[33.2 53.7]</t>
  </si>
  <si>
    <t>[75.5 91.3]</t>
  </si>
  <si>
    <t>[31.5 53.1]</t>
  </si>
  <si>
    <t>[57.2 78.4]</t>
  </si>
  <si>
    <t>[60.9 82.4]</t>
  </si>
  <si>
    <t>[5.8 13.7]</t>
  </si>
  <si>
    <t>[81.3 96.5]</t>
  </si>
  <si>
    <t>[49.3 71.4]</t>
  </si>
  <si>
    <t>[83.5 93.7]</t>
  </si>
  <si>
    <t>[31.4 51.5]</t>
  </si>
  <si>
    <t>[84.2 94.3]</t>
  </si>
  <si>
    <t>[41.4 62.7]</t>
  </si>
  <si>
    <t>[67.4 83.2]</t>
  </si>
  <si>
    <t>[70.4 85.7]</t>
  </si>
  <si>
    <t>[4.6 13.0]</t>
  </si>
  <si>
    <t>[88.4 96.4]</t>
  </si>
  <si>
    <t>[50.7 73.0]</t>
  </si>
  <si>
    <t>[78.3 92.8]</t>
  </si>
  <si>
    <t>[42.4 61.9]</t>
  </si>
  <si>
    <t>[78.5 93.1]</t>
  </si>
  <si>
    <t>[45.4 65.1]</t>
  </si>
  <si>
    <t>[68.6 84.6]</t>
  </si>
  <si>
    <t>[70.2 86.1]</t>
  </si>
  <si>
    <t>[10.2 24.0]</t>
  </si>
  <si>
    <t>[90.1 96.2]</t>
  </si>
  <si>
    <t>[55.9 74.8]</t>
  </si>
  <si>
    <t>[69.2 91.5]</t>
  </si>
  <si>
    <t>[34.8 57.1]</t>
  </si>
  <si>
    <t>[74.3 94.0]</t>
  </si>
  <si>
    <t>[44.9 67.5]</t>
  </si>
  <si>
    <t>[65.0 84.6]</t>
  </si>
  <si>
    <t>[68.9 88.0]</t>
  </si>
  <si>
    <t>[4.9 20.4]</t>
  </si>
  <si>
    <t>[78.2 97.4]</t>
  </si>
  <si>
    <t>[44.0 65.8]</t>
  </si>
  <si>
    <t>[82.4 95.1]</t>
  </si>
  <si>
    <t>[36.7 62.2]</t>
  </si>
  <si>
    <t>[83.6 96.5]</t>
  </si>
  <si>
    <t>[42.8 67.9]</t>
  </si>
  <si>
    <t>[64.2 84.7]</t>
  </si>
  <si>
    <t>[66.7 86.6]</t>
  </si>
  <si>
    <t>[4.9 16.4]</t>
  </si>
  <si>
    <t>[86.0 97.9]</t>
  </si>
  <si>
    <t>[29.4 54.1]</t>
  </si>
  <si>
    <t>[78.5 89.2]</t>
  </si>
  <si>
    <t>[41.5 55.4]</t>
  </si>
  <si>
    <t>[81.3 90.8]</t>
  </si>
  <si>
    <t>[29.3 44.3]</t>
  </si>
  <si>
    <t>[58.6 72.5]</t>
  </si>
  <si>
    <t>[62.5 76.3]</t>
  </si>
  <si>
    <t>[8.9 16.1]</t>
  </si>
  <si>
    <t>[86.3 95.1]</t>
  </si>
  <si>
    <t>[61.2 75.5]</t>
  </si>
  <si>
    <t>[83.2 92.2]</t>
  </si>
  <si>
    <t>[39.8 54.2]</t>
  </si>
  <si>
    <t>[83.6 92.6]</t>
  </si>
  <si>
    <t>[46.4 61.2]</t>
  </si>
  <si>
    <t>[70.8 82.1]</t>
  </si>
  <si>
    <t>[73.1 84.2]</t>
  </si>
  <si>
    <t>[8.4 17.0]</t>
  </si>
  <si>
    <t>[90.8 95.7]</t>
  </si>
  <si>
    <t>[56.7 71.3]</t>
  </si>
  <si>
    <t>[75.7 91.7]</t>
  </si>
  <si>
    <t>[38.5 55.5]</t>
  </si>
  <si>
    <t>[79.7 94.0]</t>
  </si>
  <si>
    <t>[47.1 65.0]</t>
  </si>
  <si>
    <t>[67.8 82.8]</t>
  </si>
  <si>
    <t>[71.3 85.8]</t>
  </si>
  <si>
    <t>[5.8 16.7]</t>
  </si>
  <si>
    <t>[83.7 97.0]</t>
  </si>
  <si>
    <t>[41.8 59.6]</t>
  </si>
  <si>
    <t>[43.3 73.3]</t>
  </si>
  <si>
    <t>[4.6 26.0]</t>
  </si>
  <si>
    <t>[48.3 78.8]</t>
  </si>
  <si>
    <t>[18.2 51.5]</t>
  </si>
  <si>
    <t>[33.8 65.5]</t>
  </si>
  <si>
    <t>[35.4 67.0]</t>
  </si>
  <si>
    <t>[1.5 8.1]</t>
  </si>
  <si>
    <t>[52.5 82.9]</t>
  </si>
  <si>
    <t>[20.2 45.2]</t>
  </si>
  <si>
    <t>[75.9 88.6]</t>
  </si>
  <si>
    <t>[19.1 35.4]</t>
  </si>
  <si>
    <t>[79.0 89.7]</t>
  </si>
  <si>
    <t>[23.9 41.6]</t>
  </si>
  <si>
    <t>[55.7 72.8]</t>
  </si>
  <si>
    <t>[58.1 74.8]</t>
  </si>
  <si>
    <t>[6.0 18.7]</t>
  </si>
  <si>
    <t>[87.4 94.8]</t>
  </si>
  <si>
    <t>[49.5 67.2]</t>
  </si>
  <si>
    <t>[68.1 92.4]</t>
  </si>
  <si>
    <t>[35.6 56.0]</t>
  </si>
  <si>
    <t>[70.6 94.2]</t>
  </si>
  <si>
    <t>[30.5 61.8]</t>
  </si>
  <si>
    <t>[61.8 83.5]</t>
  </si>
  <si>
    <t>[63.6 84.8]</t>
  </si>
  <si>
    <t>[4.9 16.1]</t>
  </si>
  <si>
    <t>[91.5 98.1]</t>
  </si>
  <si>
    <t>[55.2 78.2]</t>
  </si>
  <si>
    <t>[84.9 96.3]</t>
  </si>
  <si>
    <t>[26.3 61.6]</t>
  </si>
  <si>
    <t>[86.5 97.1]</t>
  </si>
  <si>
    <t>[22.4 58.8]</t>
  </si>
  <si>
    <t>[55.6 85.0]</t>
  </si>
  <si>
    <t>[58.1 87.0]</t>
  </si>
  <si>
    <t>[93.0 98.9]</t>
  </si>
  <si>
    <t>[66.3 91.1]</t>
  </si>
  <si>
    <t>[88.2 97.3]</t>
  </si>
  <si>
    <t>[36.5 59.1]</t>
  </si>
  <si>
    <t>[43.2 65.6]</t>
  </si>
  <si>
    <t>[59.7 80.0]</t>
  </si>
  <si>
    <t>[66.7 85.8]</t>
  </si>
  <si>
    <t>[6.4 21.2]</t>
  </si>
  <si>
    <t>[89.7 98.3]</t>
  </si>
  <si>
    <t>[64.9 83.7]</t>
  </si>
  <si>
    <t>[88.6 96.7]</t>
  </si>
  <si>
    <t>[66.0 80.6]</t>
  </si>
  <si>
    <t>[89.4 97.3]</t>
  </si>
  <si>
    <t>[48.3 66.4]</t>
  </si>
  <si>
    <t>[77.0 90.0]</t>
  </si>
  <si>
    <t>[80.9 92.9]</t>
  </si>
  <si>
    <t>[9.5 22.1]</t>
  </si>
  <si>
    <t>[91.5 99.1]</t>
  </si>
  <si>
    <t>[63.1 80.0]</t>
  </si>
  <si>
    <t>[88.6 98.9]</t>
  </si>
  <si>
    <t>[73.9 87.6]</t>
  </si>
  <si>
    <t>[88.5 99.1]</t>
  </si>
  <si>
    <t>[73.1 85.5]</t>
  </si>
  <si>
    <t>[81.1 95.5]</t>
  </si>
  <si>
    <t>[92.4 97.5]</t>
  </si>
  <si>
    <t>[12.0 24.5]</t>
  </si>
  <si>
    <t>[53.2 72.4]</t>
  </si>
  <si>
    <t>[98.7 99.9]</t>
  </si>
  <si>
    <t>[63.1 87.3]</t>
  </si>
  <si>
    <t>[44.2 72.0]</t>
  </si>
  <si>
    <t>[68.9 91.5]</t>
  </si>
  <si>
    <t>[70.7 93.2]</t>
  </si>
  <si>
    <t>[14.5 36.3]</t>
  </si>
  <si>
    <t>[99.2 99.9]</t>
  </si>
  <si>
    <t>[46.3 73.7]</t>
  </si>
  <si>
    <t>[82.1 93.7]</t>
  </si>
  <si>
    <t>[38.6 53.3]</t>
  </si>
  <si>
    <t>[83.6 94.8]</t>
  </si>
  <si>
    <t>[38.6 56.8]</t>
  </si>
  <si>
    <t>[65.4 78.9]</t>
  </si>
  <si>
    <t>[69.3 82.2]</t>
  </si>
  <si>
    <t>[5.9 13.5]</t>
  </si>
  <si>
    <t>[93.5 97.7]</t>
  </si>
  <si>
    <t>[65.8 79.7]</t>
  </si>
  <si>
    <t>[73.6 86.0]</t>
  </si>
  <si>
    <t>[91.7 99.3]</t>
  </si>
  <si>
    <t>[66.4 80.3]</t>
  </si>
  <si>
    <t>[81.0 93.1]</t>
  </si>
  <si>
    <t>[87.6 95.7]</t>
  </si>
  <si>
    <t>[14.4 25.1]</t>
  </si>
  <si>
    <t>[54.0 70.5]</t>
  </si>
  <si>
    <t>[81.2 94.3]</t>
  </si>
  <si>
    <t>[39.5 56.8]</t>
  </si>
  <si>
    <t>[82.6 95.2]</t>
  </si>
  <si>
    <t>[52.3 69.1]</t>
  </si>
  <si>
    <t>[72.1 85.0]</t>
  </si>
  <si>
    <t>[6.3 16.4]</t>
  </si>
  <si>
    <t>[89.5 98.6]</t>
  </si>
  <si>
    <t>[39.7 57.6]</t>
  </si>
  <si>
    <t>[85.9 93.4]</t>
  </si>
  <si>
    <t>[51.2 61.8]</t>
  </si>
  <si>
    <t>[89.0 95.2]</t>
  </si>
  <si>
    <t>[48.8 60.5]</t>
  </si>
  <si>
    <t>[77.0 85.5]</t>
  </si>
  <si>
    <t>[80.0 88.0]</t>
  </si>
  <si>
    <t>[10.1 16.9]</t>
  </si>
  <si>
    <t>[95.4 98.4]</t>
  </si>
  <si>
    <t>[65.2 76.1]</t>
  </si>
  <si>
    <t>[59.0 78.4]</t>
  </si>
  <si>
    <t>[10.9 23.5]</t>
  </si>
  <si>
    <t>[59.3 78.6]</t>
  </si>
  <si>
    <t>[7.6 19.3]</t>
  </si>
  <si>
    <t>[26.8 45.1]</t>
  </si>
  <si>
    <t>[29.5 48.5]</t>
  </si>
  <si>
    <t>[4.1 13.7]</t>
  </si>
  <si>
    <t>[63.2 82.6]</t>
  </si>
  <si>
    <t>[39.1 58.5]</t>
  </si>
  <si>
    <t>[78.9 94.7]</t>
  </si>
  <si>
    <t>[53.6 72.1]</t>
  </si>
  <si>
    <t>[83.1 96.6]</t>
  </si>
  <si>
    <t>[60.9 76.8]</t>
  </si>
  <si>
    <t>[83.1 92.9]</t>
  </si>
  <si>
    <t>[85.3 94.4]</t>
  </si>
  <si>
    <t>[7.6 16.7]</t>
  </si>
  <si>
    <t>[95.8 99.2]</t>
  </si>
  <si>
    <t>[56.8 74.5]</t>
  </si>
  <si>
    <t>[82.8 93.4]</t>
  </si>
  <si>
    <t>[42.1 62.7]</t>
  </si>
  <si>
    <t>[83.6 94.2]</t>
  </si>
  <si>
    <t>[53.4 72.1]</t>
  </si>
  <si>
    <t>[79.6 91.3]</t>
  </si>
  <si>
    <t>[82.7 93.6]</t>
  </si>
  <si>
    <t>[8.0 21.2]</t>
  </si>
  <si>
    <t>[95.9 99.1]</t>
  </si>
  <si>
    <t>[57.2 77.2]</t>
  </si>
  <si>
    <t>[79.4 89.7]</t>
  </si>
  <si>
    <t>[36.7 49.2]</t>
  </si>
  <si>
    <t>[80.5 90.6]</t>
  </si>
  <si>
    <t>[31.9 45.0]</t>
  </si>
  <si>
    <t>[56.5 69.7]</t>
  </si>
  <si>
    <t>[60.1 73.4]</t>
  </si>
  <si>
    <t>[8.1 15.7]</t>
  </si>
  <si>
    <t>[83.6 93.5]</t>
  </si>
  <si>
    <t>[51.1 63.6]</t>
  </si>
  <si>
    <t>[71.1 87.1]</t>
  </si>
  <si>
    <t>[17.9 37.9]</t>
  </si>
  <si>
    <t>[75.9 89.2]</t>
  </si>
  <si>
    <t>[12.4 32.0]</t>
  </si>
  <si>
    <t>[43.5 65.9]</t>
  </si>
  <si>
    <t>[47.4 69.5]</t>
  </si>
  <si>
    <t>[6.0 16.8]</t>
  </si>
  <si>
    <t>[79.0 91.3]</t>
  </si>
  <si>
    <t>[53.4 77.0]</t>
  </si>
  <si>
    <t>[75.9 96.9]</t>
  </si>
  <si>
    <t>[30.6 68.0]</t>
  </si>
  <si>
    <t>[76.1 98.0]</t>
  </si>
  <si>
    <t>[36.4 70.8]</t>
  </si>
  <si>
    <t>[43.9 78.4]</t>
  </si>
  <si>
    <t>[50.4 85.3]</t>
  </si>
  <si>
    <t>[4.9 21.5]</t>
  </si>
  <si>
    <t>[75.9 98.3]</t>
  </si>
  <si>
    <t>[29.6 65.4]</t>
  </si>
  <si>
    <t>[80.5 93.9]</t>
  </si>
  <si>
    <t>[32.7 58.7]</t>
  </si>
  <si>
    <t>[85.2 95.7]</t>
  </si>
  <si>
    <t>[28.5 54.4]</t>
  </si>
  <si>
    <t>[60.9 81.7]</t>
  </si>
  <si>
    <t>[65.0 84.9]</t>
  </si>
  <si>
    <t>[7.6 29.7]</t>
  </si>
  <si>
    <t>[89.4 97.7]</t>
  </si>
  <si>
    <t>[68.6 89.1]</t>
  </si>
  <si>
    <t>[69.8 84.5]</t>
  </si>
  <si>
    <t>[16.8 37.9]</t>
  </si>
  <si>
    <t>[72.9 86.3]</t>
  </si>
  <si>
    <t>[21.2 43.1]</t>
  </si>
  <si>
    <t>[57.6 74.8]</t>
  </si>
  <si>
    <t>[59.4 76.2]</t>
  </si>
  <si>
    <t>[5.1 17.2]</t>
  </si>
  <si>
    <t>[80.2 92.1]</t>
  </si>
  <si>
    <t>[54.0 73.2]</t>
  </si>
  <si>
    <t>[83.3 93.1]</t>
  </si>
  <si>
    <t>[49.6 62.9]</t>
  </si>
  <si>
    <t>[85.3 94.1]</t>
  </si>
  <si>
    <t>[48.1 61.6]</t>
  </si>
  <si>
    <t>[66.9 79.3]</t>
  </si>
  <si>
    <t>[69.6 82.0]</t>
  </si>
  <si>
    <t>[8.7 15.3]</t>
  </si>
  <si>
    <t>[87.8 96.5]</t>
  </si>
  <si>
    <t>[52.1 64.7]</t>
  </si>
  <si>
    <t>[58.3 94.1]</t>
  </si>
  <si>
    <t>[40.7 73.3]</t>
  </si>
  <si>
    <t>[58.4 94.5]</t>
  </si>
  <si>
    <t>[46.4 76.5]</t>
  </si>
  <si>
    <t>[78.1 94.3]</t>
  </si>
  <si>
    <t>[82.2 96.0]</t>
  </si>
  <si>
    <t>[6.3 22.5]</t>
  </si>
  <si>
    <t>[93.7 99.4]</t>
  </si>
  <si>
    <t>[48.9 81.1]</t>
  </si>
  <si>
    <t>[75.7 91.5]</t>
  </si>
  <si>
    <t>[17.7 48.3]</t>
  </si>
  <si>
    <t>[77.4 92.5]</t>
  </si>
  <si>
    <t>[20.6 52.0]</t>
  </si>
  <si>
    <t>[62.2 82.3]</t>
  </si>
  <si>
    <t>[66.3 84.9]</t>
  </si>
  <si>
    <t>[6.1 25.5]</t>
  </si>
  <si>
    <t>[81.7 95.5]</t>
  </si>
  <si>
    <t>[66.7 87.0]</t>
  </si>
  <si>
    <t>[60.6 80.0]</t>
  </si>
  <si>
    <t>[20.3 43.7]</t>
  </si>
  <si>
    <t>[64.5 82.6]</t>
  </si>
  <si>
    <t>[22.0 46.9]</t>
  </si>
  <si>
    <t>[49.5 70.0]</t>
  </si>
  <si>
    <t>[51.9 72.0]</t>
  </si>
  <si>
    <t>[3.1 13.3]</t>
  </si>
  <si>
    <t>[77.6 89.8]</t>
  </si>
  <si>
    <t>[50.2 71.5]</t>
  </si>
  <si>
    <t>[59.4 88.2]</t>
  </si>
  <si>
    <t>[34.7 59.9]</t>
  </si>
  <si>
    <t>[63.0 91.7]</t>
  </si>
  <si>
    <t>[33.5 60.2]</t>
  </si>
  <si>
    <t>[63.2 83.4]</t>
  </si>
  <si>
    <t>[67.9 87.5]</t>
  </si>
  <si>
    <t>[3.2 13.3]</t>
  </si>
  <si>
    <t>[93.0 98.3]</t>
  </si>
  <si>
    <t>[57.4 85.3]</t>
  </si>
  <si>
    <t>[84.2 96.9]</t>
  </si>
  <si>
    <t>[30.7 64.1]</t>
  </si>
  <si>
    <t>[84.6 97.3]</t>
  </si>
  <si>
    <t>[29.4 62.8]</t>
  </si>
  <si>
    <t>[63.2 88.9]</t>
  </si>
  <si>
    <t>[64.7 90.2]</t>
  </si>
  <si>
    <t>[8.2 38.5]</t>
  </si>
  <si>
    <t>[86.8 98.7]</t>
  </si>
  <si>
    <t>[65.9 93.1]</t>
  </si>
  <si>
    <t>[80.7 91.0]</t>
  </si>
  <si>
    <t>[32.8 48.0]</t>
  </si>
  <si>
    <t>[84.6 92.8]</t>
  </si>
  <si>
    <t>[37.7 53.6]</t>
  </si>
  <si>
    <t>[68.1 81.0]</t>
  </si>
  <si>
    <t>[70.7 83.3]</t>
  </si>
  <si>
    <t>[9.7 20.1]</t>
  </si>
  <si>
    <t>[89.1 96.2]</t>
  </si>
  <si>
    <t>[53.3 69.3]</t>
  </si>
  <si>
    <t>[81.3 89.8]</t>
  </si>
  <si>
    <t>[46.1 56.5]</t>
  </si>
  <si>
    <t>[82.7 90.9]</t>
  </si>
  <si>
    <t>[43.6 55.0]</t>
  </si>
  <si>
    <t>[66.0 76.1]</t>
  </si>
  <si>
    <t>[69.5 79.5]</t>
  </si>
  <si>
    <t>[7.8 13.3]</t>
  </si>
  <si>
    <t>[88.5 95.0]</t>
  </si>
  <si>
    <t>[58.0 67.9]</t>
  </si>
  <si>
    <t>[92.0 98.1]</t>
  </si>
  <si>
    <t>[63.1 75.0]</t>
  </si>
  <si>
    <t>[95.4 98.8]</t>
  </si>
  <si>
    <t>[90.1 95.7]</t>
  </si>
  <si>
    <t>[10.3 18.7]</t>
  </si>
  <si>
    <t>[57.6 70.0]</t>
  </si>
  <si>
    <t>[71.5 82.1]</t>
  </si>
  <si>
    <t>[22.8 32.2]</t>
  </si>
  <si>
    <t>[73.7 83.8]</t>
  </si>
  <si>
    <t>[47.4 59.3]</t>
  </si>
  <si>
    <t>[6.9 12.3]</t>
  </si>
  <si>
    <t>[81.0 89.9]</t>
  </si>
  <si>
    <t>[55.6 66.6]</t>
  </si>
  <si>
    <t>[77.7 92.2]</t>
  </si>
  <si>
    <t>[39.5 58.3]</t>
  </si>
  <si>
    <t>[44.5 66.6]</t>
  </si>
  <si>
    <t>[64.1 83.2]</t>
  </si>
  <si>
    <t>[66.5 84.9]</t>
  </si>
  <si>
    <t>[7.2 20.3]</t>
  </si>
  <si>
    <t>[83.0 96.1]</t>
  </si>
  <si>
    <t>[57.4 72.7]</t>
  </si>
  <si>
    <t>[82.1 89.5]</t>
  </si>
  <si>
    <t>[42.3 51.8]</t>
  </si>
  <si>
    <t>[84.4 91.0]</t>
  </si>
  <si>
    <t>[40.6 50.9]</t>
  </si>
  <si>
    <t>[67.4 76.1]</t>
  </si>
  <si>
    <t>[70.8 79.5]</t>
  </si>
  <si>
    <t>[9.0 14.2]</t>
  </si>
  <si>
    <t>[90.0 95.3]</t>
  </si>
  <si>
    <t>[56.8 66.4]</t>
  </si>
  <si>
    <t>[61.5 75.1]</t>
  </si>
  <si>
    <t>[9.9 17.5]</t>
  </si>
  <si>
    <t>[63.0 76.7]</t>
  </si>
  <si>
    <t>[1.6 5.5]</t>
  </si>
  <si>
    <t>[26.6 40.7]</t>
  </si>
  <si>
    <t>[27.3 41.4]</t>
  </si>
  <si>
    <t>[3.7 10.4]</t>
  </si>
  <si>
    <t>[69.5 83.0]</t>
  </si>
  <si>
    <t>[55.5 70.3]</t>
  </si>
  <si>
    <t>[82.6 95.8]</t>
  </si>
  <si>
    <t>[41.7 58.2]</t>
  </si>
  <si>
    <t>[84.7 97.4]</t>
  </si>
  <si>
    <t>[19.9 34.6]</t>
  </si>
  <si>
    <t>[80.8 90.7]</t>
  </si>
  <si>
    <t>[82.1 91.8]</t>
  </si>
  <si>
    <t>[6.7 14.8]</t>
  </si>
  <si>
    <t>[53.2 70.0]</t>
  </si>
  <si>
    <t>[85.6 97.2]</t>
  </si>
  <si>
    <t>[51.0 68.3]</t>
  </si>
  <si>
    <t>[91.8 98.4]</t>
  </si>
  <si>
    <t>[87.2 95.0]</t>
  </si>
  <si>
    <t>[85.3 94.8]</t>
  </si>
  <si>
    <t>[96.3 99.3]</t>
  </si>
  <si>
    <t>[8.8 21.3]</t>
  </si>
  <si>
    <t>[59.0 77.5]</t>
  </si>
  <si>
    <t>[97.6 99.6]</t>
  </si>
  <si>
    <t>[66.8 87.3]</t>
  </si>
  <si>
    <t>[98.2 99.8]</t>
  </si>
  <si>
    <t>[82.2 97.5]</t>
  </si>
  <si>
    <t>[88.8 97.5]</t>
  </si>
  <si>
    <t>[7.7 19.9]</t>
  </si>
  <si>
    <t>[47.9 70.1]</t>
  </si>
  <si>
    <t>Wealth (unconditional on holding)</t>
  </si>
  <si>
    <t>Wealth (Unconditional)</t>
  </si>
  <si>
    <t>Net financial wealth (financial assets - unsecured debt)</t>
  </si>
  <si>
    <t>Net wealth (Total assets - unsecured debt)</t>
  </si>
  <si>
    <t>[16.6 23.4]</t>
  </si>
  <si>
    <t>[142.0 218.0]</t>
  </si>
  <si>
    <t>[78.9 121.1]</t>
  </si>
  <si>
    <t>[388.1 441.9]</t>
  </si>
  <si>
    <t>[18.5 21.5]</t>
  </si>
  <si>
    <t>[319.6 380.4]</t>
  </si>
  <si>
    <t>[10.1 19.9]</t>
  </si>
  <si>
    <t>[368.4 503.6]</t>
  </si>
  <si>
    <t>[9.5 12.5]</t>
  </si>
  <si>
    <t>[38.3 78.1]</t>
  </si>
  <si>
    <t>[20.1 29.9]</t>
  </si>
  <si>
    <t>[138.8 261.2]</t>
  </si>
  <si>
    <t>[80.4 147.6]</t>
  </si>
  <si>
    <t>[442.4 527.6]</t>
  </si>
  <si>
    <t>[15.6 20.4]</t>
  </si>
  <si>
    <t>[315.0 415.0]</t>
  </si>
  <si>
    <t>[11.4 24.6]</t>
  </si>
  <si>
    <t>[362.0 564.0]</t>
  </si>
  <si>
    <t>[8.6 13.4]</t>
  </si>
  <si>
    <t>[40.8 94.2]</t>
  </si>
  <si>
    <t>[2.5 7.5]</t>
  </si>
  <si>
    <t>[37.5 82.5]</t>
  </si>
  <si>
    <t>[12.1 26.8]</t>
  </si>
  <si>
    <t>[275.2 344.8]</t>
  </si>
  <si>
    <t>[177.9 268.1]</t>
  </si>
  <si>
    <t>[5.3 12.7]</t>
  </si>
  <si>
    <t>[105.3 258.7]</t>
  </si>
  <si>
    <t>[7.9 11.9]</t>
  </si>
  <si>
    <t>[-1.2 3.4]</t>
  </si>
  <si>
    <t>[7.1 16.9]</t>
  </si>
  <si>
    <t>[24.5 45.5]</t>
  </si>
  <si>
    <t>[14.2 46.5]</t>
  </si>
  <si>
    <t>[250.5 299.5]</t>
  </si>
  <si>
    <t>[11.6 18.4]</t>
  </si>
  <si>
    <t>[-2.4 100.4]</t>
  </si>
  <si>
    <t>[1.5 4.5]</t>
  </si>
  <si>
    <t>[49.5 102.5]</t>
  </si>
  <si>
    <t>[9.3 20.7]</t>
  </si>
  <si>
    <t>[0.9 15.1]</t>
  </si>
  <si>
    <t>[12.2 27.8]</t>
  </si>
  <si>
    <t>[63.0 137.0]</t>
  </si>
  <si>
    <t>[49.6 106.4]</t>
  </si>
  <si>
    <t>[264.2 335.8]</t>
  </si>
  <si>
    <t>[13.6 20.4]</t>
  </si>
  <si>
    <t>[168.7 285.3]</t>
  </si>
  <si>
    <t>[7.1 12.9]</t>
  </si>
  <si>
    <t>[241.5 362.9]</t>
  </si>
  <si>
    <t>[8.6 21.4]</t>
  </si>
  <si>
    <t>[10.1 48.5]</t>
  </si>
  <si>
    <t>[3.2 18.8]</t>
  </si>
  <si>
    <t>[129.0 271.0]</t>
  </si>
  <si>
    <t>[39.4 154.6]</t>
  </si>
  <si>
    <t>[346.6 453.4]</t>
  </si>
  <si>
    <t>[15.1 24.9]</t>
  </si>
  <si>
    <t>[278.4 419.6]</t>
  </si>
  <si>
    <t>[342.2 576.7]</t>
  </si>
  <si>
    <t>[10.5 19.5]</t>
  </si>
  <si>
    <t>[7.3 106.7]</t>
  </si>
  <si>
    <t>[189.2 350.8]</t>
  </si>
  <si>
    <t>[60.5 211.5]</t>
  </si>
  <si>
    <t>[376.5 474.5]</t>
  </si>
  <si>
    <t>[16.5 23.5]</t>
  </si>
  <si>
    <t>[353.1 464.9]</t>
  </si>
  <si>
    <t>[16.4 53.6]</t>
  </si>
  <si>
    <t>[415.9 694.1]</t>
  </si>
  <si>
    <t>[9.7 14.5]</t>
  </si>
  <si>
    <t>[25.7 138.3]</t>
  </si>
  <si>
    <t>[17.8 42.2]</t>
  </si>
  <si>
    <t>[254.3 525.7]</t>
  </si>
  <si>
    <t>[103.3 296.7]</t>
  </si>
  <si>
    <t>[450.5 549.5]</t>
  </si>
  <si>
    <t>[442.4 577.6]</t>
  </si>
  <si>
    <t>[6.5 53.5]</t>
  </si>
  <si>
    <t>[577.7 891.3]</t>
  </si>
  <si>
    <t>[4.5 8.9]</t>
  </si>
  <si>
    <t>[104.5 220.4]</t>
  </si>
  <si>
    <t>[22.0 78.0]</t>
  </si>
  <si>
    <t>[189.8 410.2]</t>
  </si>
  <si>
    <t>[110.5 333.9]</t>
  </si>
  <si>
    <t>[439.3 560.7]</t>
  </si>
  <si>
    <t>[12.7 27.3]</t>
  </si>
  <si>
    <t>[452.7 577.3]</t>
  </si>
  <si>
    <t>[622.2 852.2]</t>
  </si>
  <si>
    <t>[2.2 7.8]</t>
  </si>
  <si>
    <t>[98.3 281.7]</t>
  </si>
  <si>
    <t>[48.7 71.3]</t>
  </si>
  <si>
    <t>[30.4 59.6]</t>
  </si>
  <si>
    <t>[283.5 316.5]</t>
  </si>
  <si>
    <t>[104.6 207.4]</t>
  </si>
  <si>
    <t>[3.9 10.1]</t>
  </si>
  <si>
    <t>[108.1 215.9]</t>
  </si>
  <si>
    <t>[10.2 19.8]</t>
  </si>
  <si>
    <t>[5.4 24.6]</t>
  </si>
  <si>
    <t>[11.1 21.9]</t>
  </si>
  <si>
    <t>[180.0 277.9]</t>
  </si>
  <si>
    <t>[60.1 169.9]</t>
  </si>
  <si>
    <t>[382.7 453.3]</t>
  </si>
  <si>
    <t>[328.9 413.1]</t>
  </si>
  <si>
    <t>[5.3 34.7]</t>
  </si>
  <si>
    <t>[430.4 622.5]</t>
  </si>
  <si>
    <t>[10.5 15.5]</t>
  </si>
  <si>
    <t>[32.5 102.5]</t>
  </si>
  <si>
    <t>[30.2 49.8]</t>
  </si>
  <si>
    <t>[269.2 430.8]</t>
  </si>
  <si>
    <t>[140.4 275.6]</t>
  </si>
  <si>
    <t>[465.2 534.8]</t>
  </si>
  <si>
    <t>[15.6 24.4]</t>
  </si>
  <si>
    <t>[459.0 561.0]</t>
  </si>
  <si>
    <t>[12.8 37.2]</t>
  </si>
  <si>
    <t>[620.1 854.3]</t>
  </si>
  <si>
    <t>[4.3 8.0]</t>
  </si>
  <si>
    <t>[119.3 238.1]</t>
  </si>
  <si>
    <t>[0.3 1.7]</t>
  </si>
  <si>
    <t>[-0.9 3.5]</t>
  </si>
  <si>
    <t>[39.8 374.2]</t>
  </si>
  <si>
    <t>[-26.3 42.3]</t>
  </si>
  <si>
    <t>[0.8 5.2]</t>
  </si>
  <si>
    <t>[-0.2 0.3]</t>
  </si>
  <si>
    <t>[1.0 3.0]</t>
  </si>
  <si>
    <t>[14.9 57.1]</t>
  </si>
  <si>
    <t>[0.6 6.4]</t>
  </si>
  <si>
    <t>[241.7 358.3]</t>
  </si>
  <si>
    <t>[6.8 13.2]</t>
  </si>
  <si>
    <t>[70.1 229.9]</t>
  </si>
  <si>
    <t>[-16.1 122.1]</t>
  </si>
  <si>
    <t>[4.0 8.0]</t>
  </si>
  <si>
    <t>[-0.3 0.5]</t>
  </si>
  <si>
    <t>[6.6 13.4]</t>
  </si>
  <si>
    <t>[28.8 110.6]</t>
  </si>
  <si>
    <t>[5.0 55.0]</t>
  </si>
  <si>
    <t>[352.1 474.6]</t>
  </si>
  <si>
    <t>[164.8 439.2]</t>
  </si>
  <si>
    <t>[162.7 437.3]</t>
  </si>
  <si>
    <t>[5.6 10.4]</t>
  </si>
  <si>
    <t>[-4.3 22.4]</t>
  </si>
  <si>
    <t>[-0.0 10.0]</t>
  </si>
  <si>
    <t>[0.8 79.2]</t>
  </si>
  <si>
    <t>[-7.6 37.6]</t>
  </si>
  <si>
    <t>[3.6 16.4]</t>
  </si>
  <si>
    <t>[101.4 434.6]</t>
  </si>
  <si>
    <t>[12.3 432.7]</t>
  </si>
  <si>
    <t>[3.3 14.0]</t>
  </si>
  <si>
    <t>[-10.9 10.9]</t>
  </si>
  <si>
    <t>[5.1 14.9]</t>
  </si>
  <si>
    <t>[20.2 186.8]</t>
  </si>
  <si>
    <t>[11.5 82.5]</t>
  </si>
  <si>
    <t>[280.4 393.0]</t>
  </si>
  <si>
    <t>[13.1 20.9]</t>
  </si>
  <si>
    <t>[244.0 386.0]</t>
  </si>
  <si>
    <t>[243.1 516.9]</t>
  </si>
  <si>
    <t>[8.1 21.9]</t>
  </si>
  <si>
    <t>[-18.0 38.0]</t>
  </si>
  <si>
    <t>[15.2 34.8]</t>
  </si>
  <si>
    <t>[93.7 206.3]</t>
  </si>
  <si>
    <t>[76.8 165.2]</t>
  </si>
  <si>
    <t>[336.3 463.7]</t>
  </si>
  <si>
    <t>[16.9 23.1]</t>
  </si>
  <si>
    <t>[279.2 384.8]</t>
  </si>
  <si>
    <t>[10.7 25.3]</t>
  </si>
  <si>
    <t>[378.9 601.1]</t>
  </si>
  <si>
    <t>[66.9 127.4]</t>
  </si>
  <si>
    <t>[49.2 76.6]</t>
  </si>
  <si>
    <t>[182.9 317.1]</t>
  </si>
  <si>
    <t>[236.1 395.9]</t>
  </si>
  <si>
    <t>[400.3 479.7]</t>
  </si>
  <si>
    <t>[18.1 27.9]</t>
  </si>
  <si>
    <t>[390.6 501.4]</t>
  </si>
  <si>
    <t>[0.3 29.7]</t>
  </si>
  <si>
    <t>[626.7 893.3]</t>
  </si>
  <si>
    <t>[199.0 358.0]</t>
  </si>
  <si>
    <t>[107.7 190.3]</t>
  </si>
  <si>
    <t>[445.7 754.3]</t>
  </si>
  <si>
    <t>[511.6 1,011.4]</t>
  </si>
  <si>
    <t>[524.1 675.9]</t>
  </si>
  <si>
    <t>[30.1 39.9]</t>
  </si>
  <si>
    <t>[551.6 708.4]</t>
  </si>
  <si>
    <t>[0.4 39.6]</t>
  </si>
  <si>
    <t>[1,045.2 1,894.8]</t>
  </si>
  <si>
    <t>[10.6 24.7]</t>
  </si>
  <si>
    <t>[460.0 952.0]</t>
  </si>
  <si>
    <t>[50.5 99.5]</t>
  </si>
  <si>
    <t>[8.7 41.3]</t>
  </si>
  <si>
    <t>[329.7 422.1]</t>
  </si>
  <si>
    <t>[11.1 18.9]</t>
  </si>
  <si>
    <t>[229.4 358.6]</t>
  </si>
  <si>
    <t>[-0.6 14.6]</t>
  </si>
  <si>
    <t>[233.0 381.4]</t>
  </si>
  <si>
    <t>[7.9 12.1]</t>
  </si>
  <si>
    <t>[0.1 15.9]</t>
  </si>
  <si>
    <t>[82.9 117.1]</t>
  </si>
  <si>
    <t>[289.7 460.3]</t>
  </si>
  <si>
    <t>[344.4 579.6]</t>
  </si>
  <si>
    <t>[450.4 549.6]</t>
  </si>
  <si>
    <t>[27.6 32.4]</t>
  </si>
  <si>
    <t>[453.2 568.8]</t>
  </si>
  <si>
    <t>[9.2 30.8]</t>
  </si>
  <si>
    <t>[821.9 1,127.7]</t>
  </si>
  <si>
    <t>[300.7 532.0]</t>
  </si>
  <si>
    <t>[28.1 52.5]</t>
  </si>
  <si>
    <t>[295.1 518.9]</t>
  </si>
  <si>
    <t>[151.5 342.5]</t>
  </si>
  <si>
    <t>[475.9 564.1]</t>
  </si>
  <si>
    <t>[19.1 30.9]</t>
  </si>
  <si>
    <t>[502.0 598.0]</t>
  </si>
  <si>
    <t>[7.9 42.1]</t>
  </si>
  <si>
    <t>[688.6 911.4]</t>
  </si>
  <si>
    <t>[4.5 7.5]</t>
  </si>
  <si>
    <t>[126.2 303.8]</t>
  </si>
  <si>
    <t>[95.7 164.3]</t>
  </si>
  <si>
    <t>[77.0 123.0]</t>
  </si>
  <si>
    <t>[318.6 381.4]</t>
  </si>
  <si>
    <t>[18.0 22.0]</t>
  </si>
  <si>
    <t>[262.2 325.8]</t>
  </si>
  <si>
    <t>[330.9 438.7]</t>
  </si>
  <si>
    <t>[48.8 89.9]</t>
  </si>
  <si>
    <t>[0.4 2.4]</t>
  </si>
  <si>
    <t>[17.7 88.3]</t>
  </si>
  <si>
    <t>[-1.9 7.0]</t>
  </si>
  <si>
    <t>[224.6 475.4]</t>
  </si>
  <si>
    <t>[5.3 14.7]</t>
  </si>
  <si>
    <t>[-14.9 186.9]</t>
  </si>
  <si>
    <t>[0.8 19.6]</t>
  </si>
  <si>
    <t>[4.3 15.7]</t>
  </si>
  <si>
    <t>[36.3 63.7]</t>
  </si>
  <si>
    <t>[285.3 456.7]</t>
  </si>
  <si>
    <t>[267.7 482.3]</t>
  </si>
  <si>
    <t>[428.5 521.5]</t>
  </si>
  <si>
    <t>[26.6 33.4]</t>
  </si>
  <si>
    <t>[450.9 535.1]</t>
  </si>
  <si>
    <t>[12.9 47.1]</t>
  </si>
  <si>
    <t>[705.8 960.1]</t>
  </si>
  <si>
    <t>[221.1 428.9]</t>
  </si>
  <si>
    <t>[170.2 287.7]</t>
  </si>
  <si>
    <t>[127.8 252.2]</t>
  </si>
  <si>
    <t>[345.9 462.1]</t>
  </si>
  <si>
    <t>[23.6 30.4]</t>
  </si>
  <si>
    <t>[349.3 480.7]</t>
  </si>
  <si>
    <t>[-0.1 30.1]</t>
  </si>
  <si>
    <t>[567.2 786.8]</t>
  </si>
  <si>
    <t>[11.8 19.7]</t>
  </si>
  <si>
    <t>[55.5 163.3]</t>
  </si>
  <si>
    <t>[57.0 103.0]</t>
  </si>
  <si>
    <t>[30.2 57.8]</t>
  </si>
  <si>
    <t>[347.7 402.3]</t>
  </si>
  <si>
    <t>[214.3 291.7]</t>
  </si>
  <si>
    <t>[6.1 17.9]</t>
  </si>
  <si>
    <t>[175.9 316.1]</t>
  </si>
  <si>
    <t>[7.3 11.7]</t>
  </si>
  <si>
    <t>[8.5 31.1]</t>
  </si>
  <si>
    <t>[0.1 1.9]</t>
  </si>
  <si>
    <t>[25.6 64.4]</t>
  </si>
  <si>
    <t>[-0.8 6.2]</t>
  </si>
  <si>
    <t>[200.0 400.0]</t>
  </si>
  <si>
    <t>[4.1 9.9]</t>
  </si>
  <si>
    <t>[-65.8 99.8]</t>
  </si>
  <si>
    <t>[-20.1 42.7]</t>
  </si>
  <si>
    <t>[5.6 14.4]</t>
  </si>
  <si>
    <t>[-0.5 0.5]</t>
  </si>
  <si>
    <t>[5.5 54.5]</t>
  </si>
  <si>
    <t>[25.9 214.1]</t>
  </si>
  <si>
    <t>[24.1 179.9]</t>
  </si>
  <si>
    <t>[312.6 527.4]</t>
  </si>
  <si>
    <t>[14.3 25.7]</t>
  </si>
  <si>
    <t>[177.1 434.9]</t>
  </si>
  <si>
    <t>[171.0 591.0]</t>
  </si>
  <si>
    <t>[3.6 20.4]</t>
  </si>
  <si>
    <t>[2.2 123.8]</t>
  </si>
  <si>
    <t>[1.1 3.9]</t>
  </si>
  <si>
    <t>[10.4 49.6]</t>
  </si>
  <si>
    <t>[-0.2 7.6]</t>
  </si>
  <si>
    <t>[228.8 351.2]</t>
  </si>
  <si>
    <t>[6.0 10.0]</t>
  </si>
  <si>
    <t>[-32.2 142.2]</t>
  </si>
  <si>
    <t>[-16.3 52.3]</t>
  </si>
  <si>
    <t>[5.1 16.9]</t>
  </si>
  <si>
    <t>[-0.9 0.4]</t>
  </si>
  <si>
    <t>[2.8 27.2]</t>
  </si>
  <si>
    <t>[159.4 340.6]</t>
  </si>
  <si>
    <t>[4.8 31.2]</t>
  </si>
  <si>
    <t>[1.8 20.3]</t>
  </si>
  <si>
    <t>[25.7 40.3]</t>
  </si>
  <si>
    <t>[171.2 268.8]</t>
  </si>
  <si>
    <t>[126.4 205.8]</t>
  </si>
  <si>
    <t>[395.1 456.9]</t>
  </si>
  <si>
    <t>[17.6 22.4]</t>
  </si>
  <si>
    <t>[362.6 441.4]</t>
  </si>
  <si>
    <t>[518.6 672.0]</t>
  </si>
  <si>
    <t>[91.7 167.5]</t>
  </si>
  <si>
    <t>[4.9 611.1]</t>
  </si>
  <si>
    <t>[-11.5 12.5]</t>
  </si>
  <si>
    <t>[-0.4 8.4]</t>
  </si>
  <si>
    <t>[-9.1 19.1]</t>
  </si>
  <si>
    <t>[-30.8 212.8]</t>
  </si>
  <si>
    <t>[-112.5 178.5]</t>
  </si>
  <si>
    <t>[-3.0 4.8]</t>
  </si>
  <si>
    <t>[69.1 470.9]</t>
  </si>
  <si>
    <t>[146.7 407.3]</t>
  </si>
  <si>
    <t>[335.7 514.3]</t>
  </si>
  <si>
    <t>[17.2 34.8]</t>
  </si>
  <si>
    <t>[319.8 546.2]</t>
  </si>
  <si>
    <t>[533.9 968.1]</t>
  </si>
  <si>
    <t>[17.2 32.8]</t>
  </si>
  <si>
    <t>[88.2 330.2]</t>
  </si>
  <si>
    <t>[-2.7 22.7]</t>
  </si>
  <si>
    <t>[6.4 93.6]</t>
  </si>
  <si>
    <t>[2.7 17.3]</t>
  </si>
  <si>
    <t>[-5.3 259.3]</t>
  </si>
  <si>
    <t>[32.5 375.5]</t>
  </si>
  <si>
    <t>[4.7 21.3]</t>
  </si>
  <si>
    <t>[-9.9 49.7]</t>
  </si>
  <si>
    <t>[-4.1 14.1]</t>
  </si>
  <si>
    <t>[-35.8 61.8]</t>
  </si>
  <si>
    <t>[-3.2 21.2]</t>
  </si>
  <si>
    <t>[-92.5 202.5]</t>
  </si>
  <si>
    <t>[-112.5 182.5]</t>
  </si>
  <si>
    <t>[-0.4 10.4]</t>
  </si>
  <si>
    <t>[-12.7 12.7]</t>
  </si>
  <si>
    <t>[-33.2 349.4]</t>
  </si>
  <si>
    <t>[-14.1 14.1]</t>
  </si>
  <si>
    <t>[0.8 2.2]</t>
  </si>
  <si>
    <t>[5.6 12.4]</t>
  </si>
  <si>
    <t>[-14.9 226.9]</t>
  </si>
  <si>
    <t>[-28.6 73.5]</t>
  </si>
  <si>
    <t>[3.5 16.3]</t>
  </si>
  <si>
    <t>[-3.1 1.5]</t>
  </si>
  <si>
    <t>[-1.1 2.5]</t>
  </si>
  <si>
    <t>[-3.7 5.3]</t>
  </si>
  <si>
    <t>[-26.3 48.9]</t>
  </si>
  <si>
    <t>[0.7 15.3]</t>
  </si>
  <si>
    <t>[-5.8 2.0]</t>
  </si>
  <si>
    <t>[0.5 1.5]</t>
  </si>
  <si>
    <t>[-5.0 47.0]</t>
  </si>
  <si>
    <t>[-1.8 5.1]</t>
  </si>
  <si>
    <t>[3.6 9.4]</t>
  </si>
  <si>
    <t>[-17.8 79.8]</t>
  </si>
  <si>
    <t>[-18.9 48.9]</t>
  </si>
  <si>
    <t>[4.4 12.6]</t>
  </si>
  <si>
    <t>[-0.3 0.3]</t>
  </si>
  <si>
    <t>[-6.1 56.1]</t>
  </si>
  <si>
    <t>[-13.6 173.6]</t>
  </si>
  <si>
    <t>[3.5 56.5]</t>
  </si>
  <si>
    <t>[88.5 551.5]</t>
  </si>
  <si>
    <t>[160.3 607.1]</t>
  </si>
  <si>
    <t>[-27.4 103.4]</t>
  </si>
  <si>
    <t>[0.6 4.4]</t>
  </si>
  <si>
    <t>[7.9 48.1]</t>
  </si>
  <si>
    <t>[4.2 15.8]</t>
  </si>
  <si>
    <t>[270.8 349.2]</t>
  </si>
  <si>
    <t>[6.1 11.9]</t>
  </si>
  <si>
    <t>[-13.0 173.0]</t>
  </si>
  <si>
    <t>[-29.2 101.2]</t>
  </si>
  <si>
    <t>[7.7 22.3]</t>
  </si>
  <si>
    <t>[1.6 8.4]</t>
  </si>
  <si>
    <t>[-48.1 160.1]</t>
  </si>
  <si>
    <t>[-0.7 24.8]</t>
  </si>
  <si>
    <t>[272.5 467.5]</t>
  </si>
  <si>
    <t>[2.1 17.9]</t>
  </si>
  <si>
    <t>[41.0 335.0]</t>
  </si>
  <si>
    <t>[-79.7 243.7]</t>
  </si>
  <si>
    <t>[4.3 18.1]</t>
  </si>
  <si>
    <t>[-4.8 5.4]</t>
  </si>
  <si>
    <t>[85.3 214.7]</t>
  </si>
  <si>
    <t>[25.4 64.6]</t>
  </si>
  <si>
    <t>[380.9 469.1]</t>
  </si>
  <si>
    <t>[16.6 21.4]</t>
  </si>
  <si>
    <t>[243.4 380.6]</t>
  </si>
  <si>
    <t>[231.0 451.0]</t>
  </si>
  <si>
    <t>[8.3 13.7]</t>
  </si>
  <si>
    <t>[158.8 237.2]</t>
  </si>
  <si>
    <t>[86.6 145.4]</t>
  </si>
  <si>
    <t>[377.6 432.4]</t>
  </si>
  <si>
    <t>[18.4 21.6]</t>
  </si>
  <si>
    <t>[322.5 391.1]</t>
  </si>
  <si>
    <t>[397.6 553.4]</t>
  </si>
  <si>
    <t>[58.9 111.1]</t>
  </si>
  <si>
    <t>[42.4 53.6]</t>
  </si>
  <si>
    <t>[238.0 332.0]</t>
  </si>
  <si>
    <t>[215.7 354.3]</t>
  </si>
  <si>
    <t>[21.8 28.2]</t>
  </si>
  <si>
    <t>[453.4 516.6]</t>
  </si>
  <si>
    <t>[16.7 33.3]</t>
  </si>
  <si>
    <t>[717.7 908.3]</t>
  </si>
  <si>
    <t>[10.6 15.4]</t>
  </si>
  <si>
    <t>[190.8 319.2]</t>
  </si>
  <si>
    <t>[1.1 2.9]</t>
  </si>
  <si>
    <t>[23.4 36.6]</t>
  </si>
  <si>
    <t>[1.5 8.5]</t>
  </si>
  <si>
    <t>[6.0 8.0]</t>
  </si>
  <si>
    <t>[7.7 15.0]</t>
  </si>
  <si>
    <t>[50.8 149.2]</t>
  </si>
  <si>
    <t>[31.1 68.9]</t>
  </si>
  <si>
    <t>[355.9 444.1]</t>
  </si>
  <si>
    <t>[186.3 353.7]</t>
  </si>
  <si>
    <t>[3.7 26.3]</t>
  </si>
  <si>
    <t>[63.5 356.5]</t>
  </si>
  <si>
    <t>[6.9 13.1]</t>
  </si>
  <si>
    <t>[-3.3 32.9]</t>
  </si>
  <si>
    <t>[149.6 252.4]</t>
  </si>
  <si>
    <t>[85.4 142.6]</t>
  </si>
  <si>
    <t>[393.1 446.9]</t>
  </si>
  <si>
    <t>[326.8 403.2]</t>
  </si>
  <si>
    <t>[11.6 24.4]</t>
  </si>
  <si>
    <t>[412.1 579.9]</t>
  </si>
  <si>
    <t>[8.9 13.1]</t>
  </si>
  <si>
    <t>[55.7 105.3]</t>
  </si>
  <si>
    <t>[100.9 339.1]</t>
  </si>
  <si>
    <t>[36.0 284.0]</t>
  </si>
  <si>
    <t>[263.6 372.4]</t>
  </si>
  <si>
    <t>[228.5 386.5]</t>
  </si>
  <si>
    <t>[290.4 733.6]</t>
  </si>
  <si>
    <t>[7.4 14.6]</t>
  </si>
  <si>
    <t>[12.9 256.1]</t>
  </si>
  <si>
    <t>[0.3 0.7]</t>
  </si>
  <si>
    <t>[0.6 1.2]</t>
  </si>
  <si>
    <t>[-6.8 -1.2]</t>
  </si>
  <si>
    <t>[3.1 8.9]</t>
  </si>
  <si>
    <t>[19.9 30.1]</t>
  </si>
  <si>
    <t>[12.4 23.6]</t>
  </si>
  <si>
    <t>[91.4 126.6]</t>
  </si>
  <si>
    <t>[8.0 10.0]</t>
  </si>
  <si>
    <t>[11.4 20.6]</t>
  </si>
  <si>
    <t>[3.6 10.4]</t>
  </si>
  <si>
    <t>[39.8 70.2]</t>
  </si>
  <si>
    <t>[5.1 9.1]</t>
  </si>
  <si>
    <t>[4.3 10.7]</t>
  </si>
  <si>
    <t>[62.3 87.7]</t>
  </si>
  <si>
    <t>[60.0 91.4]</t>
  </si>
  <si>
    <t>[269.3 300.7]</t>
  </si>
  <si>
    <t>[281.5 312.5]</t>
  </si>
  <si>
    <t>[0.2 19.8]</t>
  </si>
  <si>
    <t>[371.0 421.0]</t>
  </si>
  <si>
    <t>[8.8 15.2]</t>
  </si>
  <si>
    <t>[40.1 76.4]</t>
  </si>
  <si>
    <t>[39.7 60.3]</t>
  </si>
  <si>
    <t>[210.8 289.2]</t>
  </si>
  <si>
    <t>[315.7 413.3]</t>
  </si>
  <si>
    <t>[447.5 496.5]</t>
  </si>
  <si>
    <t>[25.1 34.9]</t>
  </si>
  <si>
    <t>[531.0 603.1]</t>
  </si>
  <si>
    <t>[854.2 947.8]</t>
  </si>
  <si>
    <t>[8.3 15.7]</t>
  </si>
  <si>
    <t>[300.8 403.2]</t>
  </si>
  <si>
    <t>[105.9 194.1]</t>
  </si>
  <si>
    <t>[719.4 900.6]</t>
  </si>
  <si>
    <t>[1,036.2 1,173.8]</t>
  </si>
  <si>
    <t>[553.5 646.5]</t>
  </si>
  <si>
    <t>[33.7 56.3]</t>
  </si>
  <si>
    <t>[672.4 807.6]</t>
  </si>
  <si>
    <t>[1,827.4 2,004.6]</t>
  </si>
  <si>
    <t>[7.5 12.5]</t>
  </si>
  <si>
    <t>[1,039.7 1,160.3]</t>
  </si>
  <si>
    <t>[523.5 976.5]</t>
  </si>
  <si>
    <t>[1,843.8 2,137.8]</t>
  </si>
  <si>
    <t>[2,550.3 3,099.7]</t>
  </si>
  <si>
    <t>[706.5 871.1]</t>
  </si>
  <si>
    <t>[-0.8 200.8]</t>
  </si>
  <si>
    <t>[991.4 1,338.6]</t>
  </si>
  <si>
    <t>[4,051.7 4,608.3]</t>
  </si>
  <si>
    <t>[2,553.1 3,096.9]</t>
  </si>
  <si>
    <t xml:space="preserve">Note: Reported values in columns B–N are conditional medians, meaning that families must hold one or more of that column's assets or debts to be included in the column's values. Reported values in columns P and Q are unconditional medians, meaning that families without any assets or debts are included. 95% confidence intervals in brackets. Results not reported for cell sizes less than 100. </t>
  </si>
  <si>
    <t>Wealth (unconditional)</t>
  </si>
  <si>
    <t>[7.2 26.8]</t>
  </si>
  <si>
    <t>[22.8 47.2]</t>
  </si>
  <si>
    <t>[25.0 55.0]</t>
  </si>
  <si>
    <t>[221.4 328.6]</t>
  </si>
  <si>
    <t>[9.4 15.2]</t>
  </si>
  <si>
    <t>[-3.8 63.8]</t>
  </si>
  <si>
    <t>[41.7 92.3]</t>
  </si>
  <si>
    <t>[8.8 21.2]</t>
  </si>
  <si>
    <t>[-2.6 21.9]</t>
  </si>
  <si>
    <t>[14.0 36.0]</t>
  </si>
  <si>
    <t>[59.7 176.3]</t>
  </si>
  <si>
    <t>[45.7 142.1]</t>
  </si>
  <si>
    <t>[276.1 383.9]</t>
  </si>
  <si>
    <t>[16.1 23.9]</t>
  </si>
  <si>
    <t>[171.4 312.6]</t>
  </si>
  <si>
    <t>[256.0 430.0]</t>
  </si>
  <si>
    <t>[7.6 22.2]</t>
  </si>
  <si>
    <t>[5.8 76.2]</t>
  </si>
  <si>
    <t>[121.3 346.7]</t>
  </si>
  <si>
    <t>[37.8 225.0]</t>
  </si>
  <si>
    <t>[334.0 576.0]</t>
  </si>
  <si>
    <t>[14.1 25.9]</t>
  </si>
  <si>
    <t>[242.1 443.9]</t>
  </si>
  <si>
    <t>[326.2 741.8]</t>
  </si>
  <si>
    <t>[4.6 17.4]</t>
  </si>
  <si>
    <t>[4.7 149.3]</t>
  </si>
  <si>
    <t>[188.3 511.7]</t>
  </si>
  <si>
    <t>[10.0 340.0]</t>
  </si>
  <si>
    <t>[416.7 583.3]</t>
  </si>
  <si>
    <t>[15.9 24.1]</t>
  </si>
  <si>
    <t>[351.8 528.2]</t>
  </si>
  <si>
    <t>[414.2 932.3]</t>
  </si>
  <si>
    <t>[7.7 16.5]</t>
  </si>
  <si>
    <t>[-19.8 241.0]</t>
  </si>
  <si>
    <t>[312.8 687.2]</t>
  </si>
  <si>
    <t>[61.8 338.2]</t>
  </si>
  <si>
    <t>[492.6 659.2]</t>
  </si>
  <si>
    <t>[476.8 653.2]</t>
  </si>
  <si>
    <t>[512.6 1,014.4]</t>
  </si>
  <si>
    <t>[4.3 9.1]</t>
  </si>
  <si>
    <t>[12.3 299.7]</t>
  </si>
  <si>
    <t>[14.1 125.9]</t>
  </si>
  <si>
    <t>[299.7 510.3]</t>
  </si>
  <si>
    <t>[92.1 493.9]</t>
  </si>
  <si>
    <t>[484.9 715.1]</t>
  </si>
  <si>
    <t>[10.6 23.4]</t>
  </si>
  <si>
    <t>[480.0 720.0]</t>
  </si>
  <si>
    <t>[497.9 1,074.1]</t>
  </si>
  <si>
    <t>[-1.7 11.7]</t>
  </si>
  <si>
    <t>[54.0 466.0]</t>
  </si>
  <si>
    <t>[46.5 75.9]</t>
  </si>
  <si>
    <t>[37.3 78.7]</t>
  </si>
  <si>
    <t>[263.3 336.7]</t>
  </si>
  <si>
    <t>[71.0 219.0]</t>
  </si>
  <si>
    <t>[3.8 10.2]</t>
  </si>
  <si>
    <t>[91.7 208.3]</t>
  </si>
  <si>
    <t>[9.9 20.1]</t>
  </si>
  <si>
    <t>[8.6 39.4]</t>
  </si>
  <si>
    <t>[221.6 378.4]</t>
  </si>
  <si>
    <t>[54.9 245.1]</t>
  </si>
  <si>
    <t>[423.1 576.9]</t>
  </si>
  <si>
    <t>[323.2 476.8]</t>
  </si>
  <si>
    <t>[14.3 45.7]</t>
  </si>
  <si>
    <t>[421.9 758.1]</t>
  </si>
  <si>
    <t>[7.8 15.2]</t>
  </si>
  <si>
    <t>[21.7 149.7]</t>
  </si>
  <si>
    <t>[20.0 64.0]</t>
  </si>
  <si>
    <t>[303.0 597.0]</t>
  </si>
  <si>
    <t>[128.9 413.1]</t>
  </si>
  <si>
    <t>[516.5 663.5]</t>
  </si>
  <si>
    <t>[510.2 667.0]</t>
  </si>
  <si>
    <t>[7.8 62.2]</t>
  </si>
  <si>
    <t>[569.4 1,002.6]</t>
  </si>
  <si>
    <t>[69.1 318.9]</t>
  </si>
  <si>
    <t>[-25.4 42.0]</t>
  </si>
  <si>
    <t>[-0.0 3.0]</t>
  </si>
  <si>
    <t>[12.0 58.0]</t>
  </si>
  <si>
    <t>[-2.0 6.9]</t>
  </si>
  <si>
    <t>[243.2 456.8]</t>
  </si>
  <si>
    <t>[29.0 225.0]</t>
  </si>
  <si>
    <t>[-23.6 116.6]</t>
  </si>
  <si>
    <t>[4.1 13.9]</t>
  </si>
  <si>
    <t>[11.0 179.0]</t>
  </si>
  <si>
    <t>[-11.4 91.4]</t>
  </si>
  <si>
    <t>[276.0 614.0]</t>
  </si>
  <si>
    <t>[119.2 422.8]</t>
  </si>
  <si>
    <t>[168.1 443.9]</t>
  </si>
  <si>
    <t>[-22.1 55.1]</t>
  </si>
  <si>
    <t>[-2.8 9.6]</t>
  </si>
  <si>
    <t>[-3.9 31.9]</t>
  </si>
  <si>
    <t>[1.6 14.4]</t>
  </si>
  <si>
    <t>[57.3 530.7]</t>
  </si>
  <si>
    <t>[96.5 491.5]</t>
  </si>
  <si>
    <t>[3.2 12.2]</t>
  </si>
  <si>
    <t>[-5.5 5.5]</t>
  </si>
  <si>
    <t>[2.2 17.8]</t>
  </si>
  <si>
    <t>[144.9 608.5]</t>
  </si>
  <si>
    <t>[-16.1 116.1]</t>
  </si>
  <si>
    <t>[408.9 591.1]</t>
  </si>
  <si>
    <t>[10.4 19.6]</t>
  </si>
  <si>
    <t>[375.7 544.3]</t>
  </si>
  <si>
    <t>[305.6 738.4]</t>
  </si>
  <si>
    <t>[2.1 15.9]</t>
  </si>
  <si>
    <t>[-36.1 93.2]</t>
  </si>
  <si>
    <t>[12.3 37.7]</t>
  </si>
  <si>
    <t>[54.1 186.9]</t>
  </si>
  <si>
    <t>[70.9 159.1]</t>
  </si>
  <si>
    <t>[359.5 540.5]</t>
  </si>
  <si>
    <t>[208.6 394.8]</t>
  </si>
  <si>
    <t>[9.2 26.8]</t>
  </si>
  <si>
    <t>[286.3 592.7]</t>
  </si>
  <si>
    <t>[13.1 26.9]</t>
  </si>
  <si>
    <t>[49.8 133.6]</t>
  </si>
  <si>
    <t>[42.5 91.5]</t>
  </si>
  <si>
    <t>[154.9 345.1]</t>
  </si>
  <si>
    <t>[214.4 452.6]</t>
  </si>
  <si>
    <t>[416.6 573.4]</t>
  </si>
  <si>
    <t>[367.0 517.0]</t>
  </si>
  <si>
    <t>[-9.1 79.1]</t>
  </si>
  <si>
    <t>[547.3 932.7]</t>
  </si>
  <si>
    <t>[192.7 387.3]</t>
  </si>
  <si>
    <t>[98.6 201.4]</t>
  </si>
  <si>
    <t>[563.7 1,076.3]</t>
  </si>
  <si>
    <t>[611.4 748.6]</t>
  </si>
  <si>
    <t>[617.6 822.4]</t>
  </si>
  <si>
    <t>[1,162.5 2,067.5]</t>
  </si>
  <si>
    <t>[493.6 1,043.4]</t>
  </si>
  <si>
    <t>[47.9 152.1]</t>
  </si>
  <si>
    <t>[10.2 47.9]</t>
  </si>
  <si>
    <t>[382.7 577.3]</t>
  </si>
  <si>
    <t>[8.7 14.3]</t>
  </si>
  <si>
    <t>[220.2 389.8]</t>
  </si>
  <si>
    <t>[223.4 408.6]</t>
  </si>
  <si>
    <t>[5.5 11.1]</t>
  </si>
  <si>
    <t>[-2.0 18.0]</t>
  </si>
  <si>
    <t>[81.4 124.6]</t>
  </si>
  <si>
    <t>[283.0 531.0]</t>
  </si>
  <si>
    <t>[399.1 700.9]</t>
  </si>
  <si>
    <t>[511.4 648.6]</t>
  </si>
  <si>
    <t>[24.6 31.4]</t>
  </si>
  <si>
    <t>[484.6 645.4]</t>
  </si>
  <si>
    <t>[11.4 48.6]</t>
  </si>
  <si>
    <t>[859.0 1,321.0]</t>
  </si>
  <si>
    <t>[10.3 21.7]</t>
  </si>
  <si>
    <t>[347.4 636.6]</t>
  </si>
  <si>
    <t>[157.0 498.0]</t>
  </si>
  <si>
    <t>[536.3 663.7]</t>
  </si>
  <si>
    <t>[535.5 680.5]</t>
  </si>
  <si>
    <t>[680.1 1,159.9]</t>
  </si>
  <si>
    <t>[4.1 7.9]</t>
  </si>
  <si>
    <t>[103.1 412.9]</t>
  </si>
  <si>
    <t>[21.7 38.3]</t>
  </si>
  <si>
    <t>[97.0 195.0]</t>
  </si>
  <si>
    <t>[83.4 148.6]</t>
  </si>
  <si>
    <t>[346.7 453.3]</t>
  </si>
  <si>
    <t>[246.5 341.5]</t>
  </si>
  <si>
    <t>[7.2 22.8]</t>
  </si>
  <si>
    <t>[292.6 467.4]</t>
  </si>
  <si>
    <t>[10.7 18.5]</t>
  </si>
  <si>
    <t>[55.8 106.2]</t>
  </si>
  <si>
    <t>[0.6 4.5]</t>
  </si>
  <si>
    <t>[-93.8 200.2]</t>
  </si>
  <si>
    <t>[-1.4 12.4]</t>
  </si>
  <si>
    <t>[4.1 16.9]</t>
  </si>
  <si>
    <t>[-9.1 299.1]</t>
  </si>
  <si>
    <t>[-5.4 43.2]</t>
  </si>
  <si>
    <t>[-1.1 26.1]</t>
  </si>
  <si>
    <t>[38.5 87.5]</t>
  </si>
  <si>
    <t>[273.0 567.0]</t>
  </si>
  <si>
    <t>[308.2 643.8]</t>
  </si>
  <si>
    <t>[511.3 638.7]</t>
  </si>
  <si>
    <t>[452.6 607.4]</t>
  </si>
  <si>
    <t>[13.3 86.7]</t>
  </si>
  <si>
    <t>[639.5 1,182.5]</t>
  </si>
  <si>
    <t>[7.6 14.4]</t>
  </si>
  <si>
    <t>[238.6 545.4]</t>
  </si>
  <si>
    <t>[41.6 72.4]</t>
  </si>
  <si>
    <t>[191.3 367.7]</t>
  </si>
  <si>
    <t>[180.2 399.8]</t>
  </si>
  <si>
    <t>[418.0 584.6]</t>
  </si>
  <si>
    <t>[408.4 597.6]</t>
  </si>
  <si>
    <t>[730.2 1,009.8]</t>
  </si>
  <si>
    <t>[82.0 324.0]</t>
  </si>
  <si>
    <t>[6.5 13.5]</t>
  </si>
  <si>
    <t>[47.3 112.7]</t>
  </si>
  <si>
    <t>[26.2 55.8]</t>
  </si>
  <si>
    <t>[356.1 461.9]</t>
  </si>
  <si>
    <t>[184.8 295.2]</t>
  </si>
  <si>
    <t>[163.5 324.5]</t>
  </si>
  <si>
    <t>[5.6 36.4]</t>
  </si>
  <si>
    <t>[-0.7 2.0]</t>
  </si>
  <si>
    <t>[3.1 57.9]</t>
  </si>
  <si>
    <t>[-2.5 7.1]</t>
  </si>
  <si>
    <t>[2.4 7.6]</t>
  </si>
  <si>
    <t>[-61.3 79.3]</t>
  </si>
  <si>
    <t>[-23.5 45.5]</t>
  </si>
  <si>
    <t>[4.0 12.0]</t>
  </si>
  <si>
    <t>[-1.4 1.1]</t>
  </si>
  <si>
    <t>[4.5 55.5]</t>
  </si>
  <si>
    <t>[14.0 226.0]</t>
  </si>
  <si>
    <t>[5.1 214.9]</t>
  </si>
  <si>
    <t>[263.2 576.8]</t>
  </si>
  <si>
    <t>[10.4 31.6]</t>
  </si>
  <si>
    <t>[125.7 486.3]</t>
  </si>
  <si>
    <t>[80.4 635.0]</t>
  </si>
  <si>
    <t>[3.5 20.5]</t>
  </si>
  <si>
    <t>[3.1 170.9]</t>
  </si>
  <si>
    <t>[11.9 49.1]</t>
  </si>
  <si>
    <t>[1.5 10.3]</t>
  </si>
  <si>
    <t>[239.8 448.8]</t>
  </si>
  <si>
    <t>[5.2 10.0]</t>
  </si>
  <si>
    <t>[-62.2 114.2]</t>
  </si>
  <si>
    <t>[-8.3 60.3]</t>
  </si>
  <si>
    <t>[0.2 1.4]</t>
  </si>
  <si>
    <t>[0.1 2.0]</t>
  </si>
  <si>
    <t>[4.4 8.6]</t>
  </si>
  <si>
    <t>[1.2 14.8]</t>
  </si>
  <si>
    <t>[3.2 16.8]</t>
  </si>
  <si>
    <t>[3.0 11.0]</t>
  </si>
  <si>
    <t>[-1.1 0.1]</t>
  </si>
  <si>
    <t>[28.1 50.4]</t>
  </si>
  <si>
    <t>[203.0 351.0]</t>
  </si>
  <si>
    <t>[125.5 270.5]</t>
  </si>
  <si>
    <t>[455.9 544.1]</t>
  </si>
  <si>
    <t>[17.3 22.7]</t>
  </si>
  <si>
    <t>[386.2 503.8]</t>
  </si>
  <si>
    <t>[14.2 35.8]</t>
  </si>
  <si>
    <t>[523.7 750.3]</t>
  </si>
  <si>
    <t>[9.2 17.0]</t>
  </si>
  <si>
    <t>[95.5 220.5]</t>
  </si>
  <si>
    <t>[18.0 112.0]</t>
  </si>
  <si>
    <t>[59.3 480.7]</t>
  </si>
  <si>
    <t>[217.9 576.1]</t>
  </si>
  <si>
    <t>[409.7 674.3]</t>
  </si>
  <si>
    <t>[13.0 59.0]</t>
  </si>
  <si>
    <t>[315.0 659.0]</t>
  </si>
  <si>
    <t>[589.6 1,312.4]</t>
  </si>
  <si>
    <t>[60.9 499.6]</t>
  </si>
  <si>
    <t>[-12.9 142.9]</t>
  </si>
  <si>
    <t>[14.2 590.2]</t>
  </si>
  <si>
    <t>[-27.2 97.2]</t>
  </si>
  <si>
    <t>[-0.6 0.4]</t>
  </si>
  <si>
    <t>[-0.2 1.4]</t>
  </si>
  <si>
    <t>[0.2 1.8]</t>
  </si>
  <si>
    <t>[5.1 10.9]</t>
  </si>
  <si>
    <t>[-68.8 89.8]</t>
  </si>
  <si>
    <t>[-3.1 21.1]</t>
  </si>
  <si>
    <t>[3.5 13.8]</t>
  </si>
  <si>
    <t>[-4.8 1.2]</t>
  </si>
  <si>
    <t>[-1.2 2.6]</t>
  </si>
  <si>
    <t>[-5.2 6.6]</t>
  </si>
  <si>
    <t>[-68.6 85.8]</t>
  </si>
  <si>
    <t>[3.5 12.5]</t>
  </si>
  <si>
    <t>[-6.0 1.8]</t>
  </si>
  <si>
    <t>[0.1 1.1]</t>
  </si>
  <si>
    <t>[-9.1 11.1]</t>
  </si>
  <si>
    <t>[-35.6 48.6]</t>
  </si>
  <si>
    <t>[-2.9 17.9]</t>
  </si>
  <si>
    <t>[-1.8 15.8]</t>
  </si>
  <si>
    <t>[-8.9 48.9]</t>
  </si>
  <si>
    <t>[-68.8 248.8]</t>
  </si>
  <si>
    <t>[237.0 773.0]</t>
  </si>
  <si>
    <t>[41.4 762.6]</t>
  </si>
  <si>
    <t>[-65.6 185.6]</t>
  </si>
  <si>
    <t>[0.3 7.7]</t>
  </si>
  <si>
    <t>[9.6 60.4]</t>
  </si>
  <si>
    <t>[5.8 18.4]</t>
  </si>
  <si>
    <t>[309.2 470.8]</t>
  </si>
  <si>
    <t>[-119.8 195.8]</t>
  </si>
  <si>
    <t>[-13.3 85.3]</t>
  </si>
  <si>
    <t>[9.2 28.8]</t>
  </si>
  <si>
    <t>[0.5 11.3]</t>
  </si>
  <si>
    <t>[-66.5 178.5]</t>
  </si>
  <si>
    <t>[-16.8 46.8]</t>
  </si>
  <si>
    <t>[236.3 563.7]</t>
  </si>
  <si>
    <t>[0.3 14.9]</t>
  </si>
  <si>
    <t>[5.1 352.9]</t>
  </si>
  <si>
    <t>[-102.3 263.3]</t>
  </si>
  <si>
    <t>[4.1 17.9]</t>
  </si>
  <si>
    <t>[-11.7 17.7]</t>
  </si>
  <si>
    <t>[69.2 230.8]</t>
  </si>
  <si>
    <t>[30.9 69.1]</t>
  </si>
  <si>
    <t>[431.4 568.6]</t>
  </si>
  <si>
    <t>[11.1 20.9]</t>
  </si>
  <si>
    <t>[221.0 419.0]</t>
  </si>
  <si>
    <t>[-0.3 20.3]</t>
  </si>
  <si>
    <t>[156.5 447.5]</t>
  </si>
  <si>
    <t>[8.0 12.0]</t>
  </si>
  <si>
    <t>[-0.4 30.4]</t>
  </si>
  <si>
    <t>[21.2 38.8]</t>
  </si>
  <si>
    <t>[128.5 275.5]</t>
  </si>
  <si>
    <t>[101.0 199.0]</t>
  </si>
  <si>
    <t>[436.9 523.1]</t>
  </si>
  <si>
    <t>[322.2 435.8]</t>
  </si>
  <si>
    <t>[10.2 29.8]</t>
  </si>
  <si>
    <t>[395.6 644.4]</t>
  </si>
  <si>
    <t>[9.6 15.4]</t>
  </si>
  <si>
    <t>[66.6 153.4]</t>
  </si>
  <si>
    <t>[34.5 65.5]</t>
  </si>
  <si>
    <t>[268.8 421.2]</t>
  </si>
  <si>
    <t>[295.1 504.9]</t>
  </si>
  <si>
    <t>[482.6 587.4]</t>
  </si>
  <si>
    <t>[20.2 39.8]</t>
  </si>
  <si>
    <t>[814.1 1,123.2]</t>
  </si>
  <si>
    <t>[9.2 14.8]</t>
  </si>
  <si>
    <t>[272.1 477.9]</t>
  </si>
  <si>
    <t>[-0.2 6.2]</t>
  </si>
  <si>
    <t>[22.4 37.6]</t>
  </si>
  <si>
    <t>[3.8 14.2]</t>
  </si>
  <si>
    <t>[5.6 8.6]</t>
  </si>
  <si>
    <t>[10.6 25.6]</t>
  </si>
  <si>
    <t>[6.3 13.7]</t>
  </si>
  <si>
    <t>[32.8 133.8]</t>
  </si>
  <si>
    <t>[32.0 78.0]</t>
  </si>
  <si>
    <t>[365.3 634.7]</t>
  </si>
  <si>
    <t>[8.7 17.3]</t>
  </si>
  <si>
    <t>[49.3 416.7]</t>
  </si>
  <si>
    <t>[1.3 28.7]</t>
  </si>
  <si>
    <t>[-23.0 271.0]</t>
  </si>
  <si>
    <t>[1.8 52.2]</t>
  </si>
  <si>
    <t>[19.0 34.6]</t>
  </si>
  <si>
    <t>[186.8 313.2]</t>
  </si>
  <si>
    <t>[94.0 192.0]</t>
  </si>
  <si>
    <t>[433.6 526.4]</t>
  </si>
  <si>
    <t>[18.2 21.8]</t>
  </si>
  <si>
    <t>[332.7 449.3]</t>
  </si>
  <si>
    <t>[8.5 27.5]</t>
  </si>
  <si>
    <t>[448.5 681.5]</t>
  </si>
  <si>
    <t>[55.5 133.5]</t>
  </si>
  <si>
    <t>[0.1 0.9]</t>
  </si>
  <si>
    <t>[3.2 16.9]</t>
  </si>
  <si>
    <t>[0.5 1.3]</t>
  </si>
  <si>
    <t>[2.0 5.0]</t>
  </si>
  <si>
    <t>[10.9 29.9]</t>
  </si>
  <si>
    <t>[-8.9 -1.1]</t>
  </si>
  <si>
    <t>[4.6 15.4]</t>
  </si>
  <si>
    <t>[18.7 33.3]</t>
  </si>
  <si>
    <t>[14.3 33.7]</t>
  </si>
  <si>
    <t>[88.4 131.6]</t>
  </si>
  <si>
    <t>[6.5 9.5]</t>
  </si>
  <si>
    <t>[2.5 17.7]</t>
  </si>
  <si>
    <t>[7.2 21.8]</t>
  </si>
  <si>
    <t>[62.4 97.6]</t>
  </si>
  <si>
    <t>[53.1 106.3]</t>
  </si>
  <si>
    <t>[271.6 308.4]</t>
  </si>
  <si>
    <t>[10.6 19.4]</t>
  </si>
  <si>
    <t>[268.7 317.3]</t>
  </si>
  <si>
    <t>[349.5 407.3]</t>
  </si>
  <si>
    <t>[7.7 18.5]</t>
  </si>
  <si>
    <t>[37.4 79.1]</t>
  </si>
  <si>
    <t>[33.3 66.7]</t>
  </si>
  <si>
    <t>[226.9 313.1]</t>
  </si>
  <si>
    <t>[321.2 438.8]</t>
  </si>
  <si>
    <t>[449.1 551.1]</t>
  </si>
  <si>
    <t>[21.1 30.9]</t>
  </si>
  <si>
    <t>[532.3 616.7]</t>
  </si>
  <si>
    <t>[849.8 972.2]</t>
  </si>
  <si>
    <t>[6.6 14.4]</t>
  </si>
  <si>
    <t>[294.7 429.3]</t>
  </si>
  <si>
    <t>[99.0 207.0]</t>
  </si>
  <si>
    <t>[732.5 879.5]</t>
  </si>
  <si>
    <t>[1,043.2 1,156.8]</t>
  </si>
  <si>
    <t>[601.0 699.0]</t>
  </si>
  <si>
    <t>[31.9 48.1]</t>
  </si>
  <si>
    <t>[713.4 826.6]</t>
  </si>
  <si>
    <t>[1,849.0 2,041.0]</t>
  </si>
  <si>
    <t>[4.8 12.4]</t>
  </si>
  <si>
    <t>[1,032.0 1,154.0]</t>
  </si>
  <si>
    <t>[485.4 1,014.6]</t>
  </si>
  <si>
    <t>[1,750.9 2,049.1]</t>
  </si>
  <si>
    <t>[2,491.9 3,090.1]</t>
  </si>
  <si>
    <t>[794.9 981.1]</t>
  </si>
  <si>
    <t>[-34.7 234.7]</t>
  </si>
  <si>
    <t>[1,001.6 1,398.4]</t>
  </si>
  <si>
    <t>[3,852.1 4,667.9]</t>
  </si>
  <si>
    <t>[4.4 15.6]</t>
  </si>
  <si>
    <t>[2,458.8 3,071.2]</t>
  </si>
  <si>
    <t>Total assets (Total financial assets + Total equity in non-financial assets + Other assets)</t>
  </si>
  <si>
    <t>Net financial wealth (Financial assets - Unsecured debt)</t>
  </si>
  <si>
    <t>Net wealth (Total assets - Unsecured debt)</t>
  </si>
  <si>
    <t>[0.8 31.2]</t>
  </si>
  <si>
    <t>[6.3 17.8]</t>
  </si>
  <si>
    <t>[10.8 19.2]</t>
  </si>
  <si>
    <t>[-17.0 79.0]</t>
  </si>
  <si>
    <t>[10.8 65.6]</t>
  </si>
  <si>
    <t>[1.1 16.7]</t>
  </si>
  <si>
    <t>[-2.7 3.0]</t>
  </si>
  <si>
    <t>[-2.4 6.4]</t>
  </si>
  <si>
    <t>[20.2 64.2]</t>
  </si>
  <si>
    <t>[-4.5 24.5]</t>
  </si>
  <si>
    <t>[220.0 320.0]</t>
  </si>
  <si>
    <t>[5.1 12.9]</t>
  </si>
  <si>
    <t>[27.2 237.8]</t>
  </si>
  <si>
    <t>[-45.1 141.5]</t>
  </si>
  <si>
    <t>[5.6 22.4]</t>
  </si>
  <si>
    <t>[35.9 104.1]</t>
  </si>
  <si>
    <t>[-14.3 34.3]</t>
  </si>
  <si>
    <t>[248.3 391.7]</t>
  </si>
  <si>
    <t>[8.5 21.5]</t>
  </si>
  <si>
    <t>[98.3 371.7]</t>
  </si>
  <si>
    <t>[60.8 359.2]</t>
  </si>
  <si>
    <t>[6.4 17.6]</t>
  </si>
  <si>
    <t>[-2.4 2.5]</t>
  </si>
  <si>
    <t>[26.5 173.5]</t>
  </si>
  <si>
    <t>[-4.5 74.5]</t>
  </si>
  <si>
    <t>[282.6 406.0]</t>
  </si>
  <si>
    <t>[10.4 29.5]</t>
  </si>
  <si>
    <t>[241.5 438.5]</t>
  </si>
  <si>
    <t>[222.2 494.4]</t>
  </si>
  <si>
    <t>[7.2 12.6]</t>
  </si>
  <si>
    <t>[-13.3 30.8]</t>
  </si>
  <si>
    <t>[3.6 12.4]</t>
  </si>
  <si>
    <t>[89.9 276.1]</t>
  </si>
  <si>
    <t>[-16.4 56.4]</t>
  </si>
  <si>
    <t>[226.5 373.5]</t>
  </si>
  <si>
    <t>[3.5 16.5]</t>
  </si>
  <si>
    <t>[196.3 323.7]</t>
  </si>
  <si>
    <t>[139.0 431.0]</t>
  </si>
  <si>
    <t>[0.9 7.1]</t>
  </si>
  <si>
    <t>[-8.2 14.2]</t>
  </si>
  <si>
    <t>[-7.2 27.2]</t>
  </si>
  <si>
    <t>[4.6 96.5]</t>
  </si>
  <si>
    <t>[201.0 499.0]</t>
  </si>
  <si>
    <t>[97.7 620.3]</t>
  </si>
  <si>
    <t>[-24.5 60.8]</t>
  </si>
  <si>
    <t>[4.2 19.8]</t>
  </si>
  <si>
    <t>[228.4 311.6]</t>
  </si>
  <si>
    <t>[0.2 115.8]</t>
  </si>
  <si>
    <t>[-0.7 5.0]</t>
  </si>
  <si>
    <t>[12.2 71.8]</t>
  </si>
  <si>
    <t>[5.2 15.0]</t>
  </si>
  <si>
    <t>[59.5 120.5]</t>
  </si>
  <si>
    <t>[3.9 46.1]</t>
  </si>
  <si>
    <t>[307.7 376.3]</t>
  </si>
  <si>
    <t>[188.2 331.8]</t>
  </si>
  <si>
    <t>[189.7 378.3]</t>
  </si>
  <si>
    <t>[-2.4 7.4]</t>
  </si>
  <si>
    <t>[116.5 243.5]</t>
  </si>
  <si>
    <t>[-13.8 53.8]</t>
  </si>
  <si>
    <t>[281.4 418.6]</t>
  </si>
  <si>
    <t>[241.1 345.9]</t>
  </si>
  <si>
    <t>[204.7 401.7]</t>
  </si>
  <si>
    <t>[2.1 7.9]</t>
  </si>
  <si>
    <t>[-7.7 20.6]</t>
  </si>
  <si>
    <t>[-0.6 2.8]</t>
  </si>
  <si>
    <t>[-15.7 75.7]</t>
  </si>
  <si>
    <t>[-1.0 4.0]</t>
  </si>
  <si>
    <t>[234.8 365.2]</t>
  </si>
  <si>
    <t>[5.3 10.7]</t>
  </si>
  <si>
    <t>[-62.1 128.1]</t>
  </si>
  <si>
    <t>[-23.8 45.8]</t>
  </si>
  <si>
    <t>[2.6 9.4]</t>
  </si>
  <si>
    <t>[-3.1 8.1]</t>
  </si>
  <si>
    <t>[-11.0 35.1]</t>
  </si>
  <si>
    <t>[5.2 26.8]</t>
  </si>
  <si>
    <t>[19.9 350.1]</t>
  </si>
  <si>
    <t>[-161.0 305.0]</t>
  </si>
  <si>
    <t>[-0.9 10.9]</t>
  </si>
  <si>
    <t>[-4.2 4.7]</t>
  </si>
  <si>
    <t>[-138.0 236.0]</t>
  </si>
  <si>
    <t>[-7.1 1.0]</t>
  </si>
  <si>
    <t>[1.6 19.2]</t>
  </si>
  <si>
    <t>[131.0 277.0]</t>
  </si>
  <si>
    <t>[41.9 313.1]</t>
  </si>
  <si>
    <t>[8.7 23.3]</t>
  </si>
  <si>
    <t>[-1.3 2.3]</t>
  </si>
  <si>
    <t>[31.3 108.7]</t>
  </si>
  <si>
    <t>[33.7 106.3]</t>
  </si>
  <si>
    <t>[225.1 332.9]</t>
  </si>
  <si>
    <t>[103.8 276.2]</t>
  </si>
  <si>
    <t>[179.5 388.5]</t>
  </si>
  <si>
    <t>[1.2 16.8]</t>
  </si>
  <si>
    <t>[23.7 84.9]</t>
  </si>
  <si>
    <t>[18.4 55.6]</t>
  </si>
  <si>
    <t>[93.9 248.1]</t>
  </si>
  <si>
    <t>[65.5 259.4]</t>
  </si>
  <si>
    <t>[271.8 448.2]</t>
  </si>
  <si>
    <t>[13.9 26.1]</t>
  </si>
  <si>
    <t>[283.3 456.7]</t>
  </si>
  <si>
    <t>[328.0 674.4]</t>
  </si>
  <si>
    <t>[2.1 40.9]</t>
  </si>
  <si>
    <t>[58.1 251.9]</t>
  </si>
  <si>
    <t>[3.7 116.3]</t>
  </si>
  <si>
    <t>[22.2 425.0]</t>
  </si>
  <si>
    <t>[31.2 828.8]</t>
  </si>
  <si>
    <t>[-46.0 400.8]</t>
  </si>
  <si>
    <t>[0.5 3.5]</t>
  </si>
  <si>
    <t>[2.5 48.5]</t>
  </si>
  <si>
    <t>[-0.3 12.3]</t>
  </si>
  <si>
    <t>[254.0 396.0]</t>
  </si>
  <si>
    <t>[8.6 17.4]</t>
  </si>
  <si>
    <t>[83.8 319.8]</t>
  </si>
  <si>
    <t>[-12.6 225.6]</t>
  </si>
  <si>
    <t>[6.9 15.1]</t>
  </si>
  <si>
    <t>[28.1 61.9]</t>
  </si>
  <si>
    <t>[81.1 218.9]</t>
  </si>
  <si>
    <t>[100.2 254.6]</t>
  </si>
  <si>
    <t>[296.6 453.4]</t>
  </si>
  <si>
    <t>[281.2 448.8]</t>
  </si>
  <si>
    <t>[344.6 651.4]</t>
  </si>
  <si>
    <t>[3.8 37.2]</t>
  </si>
  <si>
    <t>[78.1 231.9]</t>
  </si>
  <si>
    <t>[4.1 15.9]</t>
  </si>
  <si>
    <t>[147.3 252.7]</t>
  </si>
  <si>
    <t>[-6.8 86.8]</t>
  </si>
  <si>
    <t>[361.1 466.9]</t>
  </si>
  <si>
    <t>[288.8 411.2]</t>
  </si>
  <si>
    <t>[302.7 591.3]</t>
  </si>
  <si>
    <t>[4.6 9.4]</t>
  </si>
  <si>
    <t>[-28.6 48.6]</t>
  </si>
  <si>
    <t>[24.4 65.6]</t>
  </si>
  <si>
    <t>[250.6 309.4]</t>
  </si>
  <si>
    <t>[156.7 271.3]</t>
  </si>
  <si>
    <t>[1.9 12.1]</t>
  </si>
  <si>
    <t>[166.4 306.4]</t>
  </si>
  <si>
    <t>[6.8 13.7]</t>
  </si>
  <si>
    <t>[-0.0 0.8]</t>
  </si>
  <si>
    <t>[-0.3 1.5]</t>
  </si>
  <si>
    <t>[-2.2 22.2]</t>
  </si>
  <si>
    <t>[-0.9 7.7]</t>
  </si>
  <si>
    <t>[2.9 15.1]</t>
  </si>
  <si>
    <t>[6.2 23.8]</t>
  </si>
  <si>
    <t>[76.0 174.0]</t>
  </si>
  <si>
    <t>[26.1 133.9]</t>
  </si>
  <si>
    <t>[290.0 432.0]</t>
  </si>
  <si>
    <t>[16.5 33.5]</t>
  </si>
  <si>
    <t>[253.7 396.3]</t>
  </si>
  <si>
    <t>[317.9 542.1]</t>
  </si>
  <si>
    <t>[5.6 14.5]</t>
  </si>
  <si>
    <t>[4.9 83.1]</t>
  </si>
  <si>
    <t>[3.8 12.2]</t>
  </si>
  <si>
    <t>[-20.7 60.7]</t>
  </si>
  <si>
    <t>[6.8 33.2]</t>
  </si>
  <si>
    <t>[231.9 368.1]</t>
  </si>
  <si>
    <t>[13.6 22.4]</t>
  </si>
  <si>
    <t>[158.1 317.9]</t>
  </si>
  <si>
    <t>[128.9 347.5]</t>
  </si>
  <si>
    <t>[6.9 16.8]</t>
  </si>
  <si>
    <t>[-3.1 7.1]</t>
  </si>
  <si>
    <t>[24.1 70.1]</t>
  </si>
  <si>
    <t>[3.2 24.8]</t>
  </si>
  <si>
    <t>[227.0 323.0]</t>
  </si>
  <si>
    <t>[8.5 11.5]</t>
  </si>
  <si>
    <t>[86.6 249.4]</t>
  </si>
  <si>
    <t>[19.4 180.7]</t>
  </si>
  <si>
    <t>[-0.6 2.4]</t>
  </si>
  <si>
    <t>[-0.3 2.1]</t>
  </si>
  <si>
    <t>[-4.7 22.7]</t>
  </si>
  <si>
    <t>[0.6 11.4]</t>
  </si>
  <si>
    <t>[2.0 7.0]</t>
  </si>
  <si>
    <t>[-0.4 0.4]</t>
  </si>
  <si>
    <t>[-23.7 103.7]</t>
  </si>
  <si>
    <t>[154.5 683.2]</t>
  </si>
  <si>
    <t>[-31.9 72.9]</t>
  </si>
  <si>
    <t>[0.4 4.6]</t>
  </si>
  <si>
    <t>[-4.3 64.3]</t>
  </si>
  <si>
    <t>[-7.2 15.2]</t>
  </si>
  <si>
    <t>[-58.1 206.5]</t>
  </si>
  <si>
    <t>[-31.8 155.8]</t>
  </si>
  <si>
    <t>[2.2 27.8]</t>
  </si>
  <si>
    <t>[-1.6 1.0]</t>
  </si>
  <si>
    <t>[-0.2 3.8]</t>
  </si>
  <si>
    <t>[-58.2 120.2]</t>
  </si>
  <si>
    <t>[-15.7 56.3]</t>
  </si>
  <si>
    <t>[4.7 12.6]</t>
  </si>
  <si>
    <t>[58.4 141.6]</t>
  </si>
  <si>
    <t>[26.6 79.6]</t>
  </si>
  <si>
    <t>[305.4 394.6]</t>
  </si>
  <si>
    <t>[240.7 309.3]</t>
  </si>
  <si>
    <t>[241.9 364.4]</t>
  </si>
  <si>
    <t>[-2.5 42.5]</t>
  </si>
  <si>
    <t>[9.7 30.3]</t>
  </si>
  <si>
    <t>[17.8 122.2]</t>
  </si>
  <si>
    <t>[8.3 85.7]</t>
  </si>
  <si>
    <t>[90.9 377.1]</t>
  </si>
  <si>
    <t>[96.7 455.3]</t>
  </si>
  <si>
    <t>[13.4 36.6]</t>
  </si>
  <si>
    <t>[-25.4 29.0]</t>
  </si>
  <si>
    <t>[0.5 1.9]</t>
  </si>
  <si>
    <t>[0.8 2.8]</t>
  </si>
  <si>
    <t>[-79.4 125.8]</t>
  </si>
  <si>
    <t>[2.9 16.9]</t>
  </si>
  <si>
    <t>[-7.1 2.1]</t>
  </si>
  <si>
    <t>[0.2 1.0]</t>
  </si>
  <si>
    <t>[2.8 16.5]</t>
  </si>
  <si>
    <t>[-32.2 188.2]</t>
  </si>
  <si>
    <t>[-29.8 69.4]</t>
  </si>
  <si>
    <t>[5.5 14.3]</t>
  </si>
  <si>
    <t>[-0.1 4.1]</t>
  </si>
  <si>
    <t>[-0.9 40.9]</t>
  </si>
  <si>
    <t>[-5.8 16.6]</t>
  </si>
  <si>
    <t>[-39.7 211.7]</t>
  </si>
  <si>
    <t>[-101.2 173.2]</t>
  </si>
  <si>
    <t>[6.7 23.3]</t>
  </si>
  <si>
    <t>[-10.4 20.4]</t>
  </si>
  <si>
    <t>[-14.3 32.3]</t>
  </si>
  <si>
    <t>[-86.0 234.4]</t>
  </si>
  <si>
    <t>[-110.7 271.7]</t>
  </si>
  <si>
    <t>[-1.3 31.3]</t>
  </si>
  <si>
    <t>[-8.3 7.7]</t>
  </si>
  <si>
    <t>[1.3 8.7]</t>
  </si>
  <si>
    <t>[-5.3 66.3]</t>
  </si>
  <si>
    <t>[1.0 19.0]</t>
  </si>
  <si>
    <t>[246.6 403.4]</t>
  </si>
  <si>
    <t>[78.3 301.7]</t>
  </si>
  <si>
    <t>[14.9 249.1]</t>
  </si>
  <si>
    <t>[8.2 15.8]</t>
  </si>
  <si>
    <t>[-1.5 3.3]</t>
  </si>
  <si>
    <t>[3.5 9.5]</t>
  </si>
  <si>
    <t>[43.5 96.5]</t>
  </si>
  <si>
    <t>[7.1 39.3]</t>
  </si>
  <si>
    <t>[260.8 339.2]</t>
  </si>
  <si>
    <t>[10.6 17.4]</t>
  </si>
  <si>
    <t>[185.0 283.0]</t>
  </si>
  <si>
    <t>[2.1 9.9]</t>
  </si>
  <si>
    <t>[134.2 295.8]</t>
  </si>
  <si>
    <t>[6.6 11.4]</t>
  </si>
  <si>
    <t>[-2.3 6.3]</t>
  </si>
  <si>
    <t>[12.5 27.5]</t>
  </si>
  <si>
    <t>[55.9 144.1]</t>
  </si>
  <si>
    <t>[53.1 112.9]</t>
  </si>
  <si>
    <t>[321.1 382.9]</t>
  </si>
  <si>
    <t>[-6.6 30.6]</t>
  </si>
  <si>
    <t>[417.5 554.7]</t>
  </si>
  <si>
    <t>[37.4 101.3]</t>
  </si>
  <si>
    <t>[0.7 1.3]</t>
  </si>
  <si>
    <t>[1.0 4.2]</t>
  </si>
  <si>
    <t>[3.9 8.7]</t>
  </si>
  <si>
    <t>[12.0 188.0]</t>
  </si>
  <si>
    <t>[-7.5 37.5]</t>
  </si>
  <si>
    <t>[235.8 368.0]</t>
  </si>
  <si>
    <t>[204.3 375.7]</t>
  </si>
  <si>
    <t>[114.4 439.6]</t>
  </si>
  <si>
    <t>[-2.9 6.9]</t>
  </si>
  <si>
    <t>[2.2 8.5]</t>
  </si>
  <si>
    <t>[30.4 73.6]</t>
  </si>
  <si>
    <t>[145.6 254.4]</t>
  </si>
  <si>
    <t>[5.3 13.7]</t>
  </si>
  <si>
    <t>[85.2 250.8]</t>
  </si>
  <si>
    <t>[6.8 11.2]</t>
  </si>
  <si>
    <t>[-1.4 3.4]</t>
  </si>
  <si>
    <t>[0.1 0.5]</t>
  </si>
  <si>
    <t>[8.6 19.4]</t>
  </si>
  <si>
    <t>[-2.4 0.4]</t>
  </si>
  <si>
    <t>[11.4 28.6]</t>
  </si>
  <si>
    <t>[5.7 20.3]</t>
  </si>
  <si>
    <t>[90.0 160.0]</t>
  </si>
  <si>
    <t>[9.0 11.0]</t>
  </si>
  <si>
    <t>[18.9 53.1]</t>
  </si>
  <si>
    <t>[2.0 6.0]</t>
  </si>
  <si>
    <t>[-0.7 6.9]</t>
  </si>
  <si>
    <t>[3.2 20.8]</t>
  </si>
  <si>
    <t>[34.3 85.7]</t>
  </si>
  <si>
    <t>[39.1 100.9]</t>
  </si>
  <si>
    <t>[241.5 318.5]</t>
  </si>
  <si>
    <t>[266.2 335.8]</t>
  </si>
  <si>
    <t>[352.9 429.3]</t>
  </si>
  <si>
    <t>[6.1 15.9]</t>
  </si>
  <si>
    <t>[7.2 72.8]</t>
  </si>
  <si>
    <t>[12.9 52.1]</t>
  </si>
  <si>
    <t>[156.5 303.5]</t>
  </si>
  <si>
    <t>[153.9 386.1]</t>
  </si>
  <si>
    <t>[397.5 539.5]</t>
  </si>
  <si>
    <t>[8.5 57.5]</t>
  </si>
  <si>
    <t>[510.2 629.8]</t>
  </si>
  <si>
    <t>[800.6 959.4]</t>
  </si>
  <si>
    <t>[9.4 20.6]</t>
  </si>
  <si>
    <t>[159.7 376.3]</t>
  </si>
  <si>
    <r>
      <t>Greater Boston</t>
    </r>
    <r>
      <rPr>
        <vertAlign val="superscript"/>
        <sz val="11"/>
        <rFont val="Calibri"/>
        <family val="2"/>
      </rPr>
      <t>1</t>
    </r>
  </si>
  <si>
    <r>
      <t>Gateway Cities combined</t>
    </r>
    <r>
      <rPr>
        <vertAlign val="superscript"/>
        <sz val="11"/>
        <rFont val="Calibri"/>
        <family val="2"/>
      </rPr>
      <t>2</t>
    </r>
  </si>
  <si>
    <t>[32.7 38.1]</t>
  </si>
  <si>
    <t>[30.1 36.8]</t>
  </si>
  <si>
    <t>[45.8 54.5]</t>
  </si>
  <si>
    <t>[36.5 48.7]</t>
  </si>
  <si>
    <t>[31.7 44.7]</t>
  </si>
  <si>
    <t>[44.9 64.1]</t>
  </si>
  <si>
    <t>[35.3 46.5]</t>
  </si>
  <si>
    <t>[32.5 45.9]</t>
  </si>
  <si>
    <t>[44.2 64.9]</t>
  </si>
  <si>
    <t>[31.6 43.4]</t>
  </si>
  <si>
    <t>[26.5 41.7]</t>
  </si>
  <si>
    <t>[44.1 65.6]</t>
  </si>
  <si>
    <t>[29.3 40.0]</t>
  </si>
  <si>
    <t>[28.1 42.1]</t>
  </si>
  <si>
    <t>[35.7 55.0]</t>
  </si>
  <si>
    <t>[25.5 36.6]</t>
  </si>
  <si>
    <t>[21.0 34.3]</t>
  </si>
  <si>
    <t>[35.6 58.4]</t>
  </si>
  <si>
    <t>[19.5 31.9]</t>
  </si>
  <si>
    <t>[17.8 33.4]</t>
  </si>
  <si>
    <t>[25.9 50.0]</t>
  </si>
  <si>
    <t>[37.5 45.9]</t>
  </si>
  <si>
    <t>[33.7 43.4]</t>
  </si>
  <si>
    <t>[47.5 61.8]</t>
  </si>
  <si>
    <t>[31.6 40.1]</t>
  </si>
  <si>
    <t>[28.9 40.1]</t>
  </si>
  <si>
    <t>[42.7 57.2]</t>
  </si>
  <si>
    <t>[24.1 33.0]</t>
  </si>
  <si>
    <t>[21.2 31.8]</t>
  </si>
  <si>
    <t>[35.4 52.5]</t>
  </si>
  <si>
    <t>[61.2 82.9]</t>
  </si>
  <si>
    <t>[53.8 80.6]</t>
  </si>
  <si>
    <t>[54.0 83.4]</t>
  </si>
  <si>
    <t>[48.7 62.6]</t>
  </si>
  <si>
    <t>[45.8 64.6]</t>
  </si>
  <si>
    <t>[50.7 69.0]</t>
  </si>
  <si>
    <t>[43.6 58.3]</t>
  </si>
  <si>
    <t>[39.1 58.7]</t>
  </si>
  <si>
    <t>[52.2 73.5]</t>
  </si>
  <si>
    <t>[37.9 61.2]</t>
  </si>
  <si>
    <t>[34.9 63.2]</t>
  </si>
  <si>
    <t>[41.6 79.0]</t>
  </si>
  <si>
    <t>[36.2 52.3]</t>
  </si>
  <si>
    <t>[31.3 53.9]</t>
  </si>
  <si>
    <t>[39.9 62.1]</t>
  </si>
  <si>
    <t>[22.2 31.8]</t>
  </si>
  <si>
    <t>[22.5 34.5]</t>
  </si>
  <si>
    <t>[27.2 44.6]</t>
  </si>
  <si>
    <t>[15.5 22.7]</t>
  </si>
  <si>
    <t>[14.1 23.2]</t>
  </si>
  <si>
    <t>[14.0 30.6]</t>
  </si>
  <si>
    <t>[8.3 16.3]</t>
  </si>
  <si>
    <t>[7.5 16.6]</t>
  </si>
  <si>
    <t>[11.0 38.7]</t>
  </si>
  <si>
    <t>[43.5 53.5]</t>
  </si>
  <si>
    <t>[40.5 54.1]</t>
  </si>
  <si>
    <t>[51.3 65.8]</t>
  </si>
  <si>
    <t>[13.4 18.6]</t>
  </si>
  <si>
    <t>[12.1 18.6]</t>
  </si>
  <si>
    <t>[15.0 29.5]</t>
  </si>
  <si>
    <r>
      <t>Employment status last week (family)</t>
    </r>
    <r>
      <rPr>
        <b/>
        <vertAlign val="superscript"/>
        <sz val="11"/>
        <rFont val="Calibri"/>
        <family val="2"/>
      </rPr>
      <t>5</t>
    </r>
  </si>
  <si>
    <t>[20.7 29.9]</t>
  </si>
  <si>
    <t>[17.8 29.1]</t>
  </si>
  <si>
    <t>[29.0 45.8]</t>
  </si>
  <si>
    <t>[29.5 35.4]</t>
  </si>
  <si>
    <t>[26.9 34.1]</t>
  </si>
  <si>
    <t>[38.8 50.1]</t>
  </si>
  <si>
    <t>[63.9 77.8]</t>
  </si>
  <si>
    <t>[57.0 75.7]</t>
  </si>
  <si>
    <t>[75.5 89.3]</t>
  </si>
  <si>
    <t>[16.4 23.7]</t>
  </si>
  <si>
    <t>[14.4 23.7]</t>
  </si>
  <si>
    <t>[24.5 41.4]</t>
  </si>
  <si>
    <t>[25.2 34.6]</t>
  </si>
  <si>
    <t>[17.9 28.6]</t>
  </si>
  <si>
    <t>[39.0 60.0]</t>
  </si>
  <si>
    <t>[38.1 46.2]</t>
  </si>
  <si>
    <t>[37.0 46.7]</t>
  </si>
  <si>
    <t>[45.3 58.5]</t>
  </si>
  <si>
    <t>[65.4 79.4]</t>
  </si>
  <si>
    <t>[59.9 78.8]</t>
  </si>
  <si>
    <t>[67.3 86.4]</t>
  </si>
  <si>
    <t>[21.0 38.2]</t>
  </si>
  <si>
    <t>[21.7 40.4]</t>
  </si>
  <si>
    <t>[13.2 40.2]</t>
  </si>
  <si>
    <t>[58.9 73.6]</t>
  </si>
  <si>
    <t>[57.3 73.0]</t>
  </si>
  <si>
    <t>[58.0 80.7]</t>
  </si>
  <si>
    <t>[56.3 73.1]</t>
  </si>
  <si>
    <t>[53.3 73.2]</t>
  </si>
  <si>
    <t>[54.7 76.2]</t>
  </si>
  <si>
    <t>[25.7 31.5]</t>
  </si>
  <si>
    <t>[22.2 29.5]</t>
  </si>
  <si>
    <t>[35.9 48.5]</t>
  </si>
  <si>
    <t>[28.6 53.1]</t>
  </si>
  <si>
    <t>[48.9 75.1]</t>
  </si>
  <si>
    <t>[18.5 33.7]</t>
  </si>
  <si>
    <t>[12.6 33.4]</t>
  </si>
  <si>
    <t>[24.9 55.0]</t>
  </si>
  <si>
    <t>[21.3 46.0]</t>
  </si>
  <si>
    <t>[16.4 42.5]</t>
  </si>
  <si>
    <t>[26.3 58.8]</t>
  </si>
  <si>
    <t>[28.8 67.2]</t>
  </si>
  <si>
    <t>[46.6 76.1]</t>
  </si>
  <si>
    <t>[52.7 76.1]</t>
  </si>
  <si>
    <t>[54.0 79.2]</t>
  </si>
  <si>
    <t>[53.0 81.5]</t>
  </si>
  <si>
    <t>[71.5 90.4]</t>
  </si>
  <si>
    <t>[71.2 91.4]</t>
  </si>
  <si>
    <t>[63.2 78.7]</t>
  </si>
  <si>
    <t>[69.1 85.2]</t>
  </si>
  <si>
    <t>[63.2 81.2]</t>
  </si>
  <si>
    <t>[18.7 43.1]</t>
  </si>
  <si>
    <t>[13.8 34.5]</t>
  </si>
  <si>
    <t>[59.4 75.0]</t>
  </si>
  <si>
    <t>[57.4 77.1]</t>
  </si>
  <si>
    <t>[57.0 79.9]</t>
  </si>
  <si>
    <t>[40.6 62.8]</t>
  </si>
  <si>
    <t>[36.3 61.7]</t>
  </si>
  <si>
    <t>[45.8 77.8]</t>
  </si>
  <si>
    <r>
      <t>Nativity (family)</t>
    </r>
    <r>
      <rPr>
        <b/>
        <vertAlign val="superscript"/>
        <sz val="11"/>
        <rFont val="Calibri"/>
        <family val="2"/>
      </rPr>
      <t>8</t>
    </r>
  </si>
  <si>
    <t>[31.8 41.0]</t>
  </si>
  <si>
    <t>[31.5 42.5]</t>
  </si>
  <si>
    <t>[39.2 54.7]</t>
  </si>
  <si>
    <t>[31.9 38.2]</t>
  </si>
  <si>
    <t>[28.4 35.7]</t>
  </si>
  <si>
    <t>[46.6 56.9]</t>
  </si>
  <si>
    <t>[18.3 23.4]</t>
  </si>
  <si>
    <t>[15.6 21.4]</t>
  </si>
  <si>
    <t>[24.6 36.2]</t>
  </si>
  <si>
    <t>[55.0 64.4]</t>
  </si>
  <si>
    <t>[49.7 61.5]</t>
  </si>
  <si>
    <t>[63.5 74.1]</t>
  </si>
  <si>
    <r>
      <t>Urbanicity</t>
    </r>
    <r>
      <rPr>
        <b/>
        <vertAlign val="superscript"/>
        <sz val="11"/>
        <rFont val="Calibri"/>
        <family val="2"/>
      </rPr>
      <t>9</t>
    </r>
  </si>
  <si>
    <t>[34.1 47.5]</t>
  </si>
  <si>
    <t>[28.5 45.9]</t>
  </si>
  <si>
    <t>[41.3 59.3]</t>
  </si>
  <si>
    <t>[31.0 37.2]</t>
  </si>
  <si>
    <t>[28.9 36.2]</t>
  </si>
  <si>
    <t>[45.1 55.0]</t>
  </si>
  <si>
    <t>[22.8 41.9]</t>
  </si>
  <si>
    <t>[71.7 81.5]</t>
  </si>
  <si>
    <t>[69.2 81.3]</t>
  </si>
  <si>
    <t>[72.1 85.5]</t>
  </si>
  <si>
    <t>[43.9 54.2]</t>
  </si>
  <si>
    <t>[36.6 49.5]</t>
  </si>
  <si>
    <t>[47.4 63.3]</t>
  </si>
  <si>
    <t>[25.4 35.0]</t>
  </si>
  <si>
    <t>[22.2 33.6]</t>
  </si>
  <si>
    <t>[25.8 42.3]</t>
  </si>
  <si>
    <t>[12.2 20.1]</t>
  </si>
  <si>
    <t>[12.3 22.8]</t>
  </si>
  <si>
    <t>[12.8 31.0]</t>
  </si>
  <si>
    <t>[3.2 10.9]</t>
  </si>
  <si>
    <t>[3.0 12.9]</t>
  </si>
  <si>
    <t>[2.6 8.9]</t>
  </si>
  <si>
    <t>[2.0 9.9]</t>
  </si>
  <si>
    <t>Note: 95% confidence intervals in brackets. Results not reported for cell sizes less than 100. Response options included paying for the expense (1) with a credit card and paying it off in full at the next statement, (2) with money currently in a checking/savings account or with cash, (3) with a credit card and paying it off over time, (4) with money from a bank loan or line of credit, (5) by borrowing from a friend or family member, (6) by using a payday loan, deposit advance, or overdraft, (7) by selling something, and (8) by being unable to pay for the expense right now. Those who could not pay using cash or a cash equivalent selected from response options 3–8.</t>
  </si>
  <si>
    <r>
      <rPr>
        <vertAlign val="superscript"/>
        <sz val="11"/>
        <rFont val="Calibri"/>
        <family val="2"/>
      </rPr>
      <t>1</t>
    </r>
    <r>
      <rPr>
        <sz val="11"/>
        <rFont val="Calibri"/>
      </rPr>
      <t xml:space="preserve"> Greater Boston covers Suffolk, Essex, Middlesex, Norfolk, and Plymouth counties in Massachusetts and excludes the portions of the Greater Boston MSA that are outside of the state.</t>
    </r>
  </si>
  <si>
    <t>Received inheritance or gift</t>
  </si>
  <si>
    <t>Expects to receive an inheritance in the future</t>
  </si>
  <si>
    <t>Expects or possibly expects to leave sizeable estate</t>
  </si>
  <si>
    <t>Has a will or estate plan</t>
  </si>
  <si>
    <t>Has trust established for children or other family members</t>
  </si>
  <si>
    <t>[11.8 15.2]</t>
  </si>
  <si>
    <t>[14.1 17.9]</t>
  </si>
  <si>
    <t>[43.2 48.5]</t>
  </si>
  <si>
    <t>[30.4 36.2]</t>
  </si>
  <si>
    <t>[13.3 16.6]</t>
  </si>
  <si>
    <t>[12.1 16.6]</t>
  </si>
  <si>
    <t>[16.4 21.4]</t>
  </si>
  <si>
    <t>[44.2 50.9]</t>
  </si>
  <si>
    <t>[28.7 35.8]</t>
  </si>
  <si>
    <t>[13.4 17.4]</t>
  </si>
  <si>
    <t>[5.6 9.9]</t>
  </si>
  <si>
    <t>[5.6 9.5]</t>
  </si>
  <si>
    <t>[29.5 38.2]</t>
  </si>
  <si>
    <t>[15.8 22.4]</t>
  </si>
  <si>
    <t>[6.8 11.7]</t>
  </si>
  <si>
    <t>[9.9 17.7]</t>
  </si>
  <si>
    <t>[20.2 30.8]</t>
  </si>
  <si>
    <t>[36.9 48.4]</t>
  </si>
  <si>
    <t>[3.0 7.3]</t>
  </si>
  <si>
    <t>[11.8 20.8]</t>
  </si>
  <si>
    <t>[17.1 26.4]</t>
  </si>
  <si>
    <t>[37.7 48.9]</t>
  </si>
  <si>
    <t>[11.9 19.3]</t>
  </si>
  <si>
    <t>[5.2 10.1]</t>
  </si>
  <si>
    <t>[8.2 17.2]</t>
  </si>
  <si>
    <t>[12.5 21.1]</t>
  </si>
  <si>
    <t>[39.3 52.7]</t>
  </si>
  <si>
    <t>[17.1 27.1]</t>
  </si>
  <si>
    <t>[7.5 14.5]</t>
  </si>
  <si>
    <t>[10.1 17.3]</t>
  </si>
  <si>
    <t>[14.5 22.0]</t>
  </si>
  <si>
    <t>[36.1 47.7]</t>
  </si>
  <si>
    <t>[29.9 40.4]</t>
  </si>
  <si>
    <t>[11.2 18.0]</t>
  </si>
  <si>
    <t>[10.4 17.1]</t>
  </si>
  <si>
    <t>[6.6 12.4]</t>
  </si>
  <si>
    <t>[44.3 55.9]</t>
  </si>
  <si>
    <t>[47.7 59.5]</t>
  </si>
  <si>
    <t>[21.5 32.5]</t>
  </si>
  <si>
    <t>[8.4 17.3]</t>
  </si>
  <si>
    <t>[2.2 6.7]</t>
  </si>
  <si>
    <t>[47.3 59.4]</t>
  </si>
  <si>
    <t>[64.9 77.6]</t>
  </si>
  <si>
    <t>[21.6 32.5]</t>
  </si>
  <si>
    <t>[11.8 17.9]</t>
  </si>
  <si>
    <t>[19.3 27.7]</t>
  </si>
  <si>
    <t>[38.8 47.1]</t>
  </si>
  <si>
    <t>[8.5 13.3]</t>
  </si>
  <si>
    <t>[4.7 7.8]</t>
  </si>
  <si>
    <t>[10.1 15.8]</t>
  </si>
  <si>
    <t>[14.3 20.6]</t>
  </si>
  <si>
    <t>[39.2 48.2]</t>
  </si>
  <si>
    <t>[25.5 32.7]</t>
  </si>
  <si>
    <t>[10.3 15.2]</t>
  </si>
  <si>
    <t>[10.4 15.9]</t>
  </si>
  <si>
    <t>[5.2 8.9]</t>
  </si>
  <si>
    <t>[47.1 55.9]</t>
  </si>
  <si>
    <t>[56.7 66.0]</t>
  </si>
  <si>
    <t>[23.1 30.6]</t>
  </si>
  <si>
    <t>[0.3 2.9]</t>
  </si>
  <si>
    <t>[1.0 9.5]</t>
  </si>
  <si>
    <t>[9.9 30.5]</t>
  </si>
  <si>
    <t>[3.6 16.5]</t>
  </si>
  <si>
    <t>[2.0 14.9]</t>
  </si>
  <si>
    <t>[1.7 4.9]</t>
  </si>
  <si>
    <t>[4.3 10.9]</t>
  </si>
  <si>
    <t>[21.4 33.0]</t>
  </si>
  <si>
    <t>[14.6 25.1]</t>
  </si>
  <si>
    <t>[5.2 13.1]</t>
  </si>
  <si>
    <t>[8.8 20.1]</t>
  </si>
  <si>
    <t>[6.6 16.9]</t>
  </si>
  <si>
    <t>[31.0 48.5]</t>
  </si>
  <si>
    <t>[20.2 35.0]</t>
  </si>
  <si>
    <t>[6.9 14.8]</t>
  </si>
  <si>
    <t>[3.0 13.7]</t>
  </si>
  <si>
    <t>[1.3 8.0]</t>
  </si>
  <si>
    <t>[31.0 56.5]</t>
  </si>
  <si>
    <t>[16.2 39.3]</t>
  </si>
  <si>
    <t>[4.9 18.8]</t>
  </si>
  <si>
    <t>[3.7 12.1]</t>
  </si>
  <si>
    <t>[27.7 43.9]</t>
  </si>
  <si>
    <t>[23.9 38.1]</t>
  </si>
  <si>
    <t>[11.8 24.2]</t>
  </si>
  <si>
    <t>[13.2 20.0]</t>
  </si>
  <si>
    <t>[15.5 23.1]</t>
  </si>
  <si>
    <t>[43.6 54.3]</t>
  </si>
  <si>
    <t>[27.6 37.6]</t>
  </si>
  <si>
    <t>[13.1 21.2]</t>
  </si>
  <si>
    <t>[20.3 28.7]</t>
  </si>
  <si>
    <t>[50.5 60.0]</t>
  </si>
  <si>
    <t>[38.9 49.8]</t>
  </si>
  <si>
    <t>[16.0 23.1]</t>
  </si>
  <si>
    <t>[22.7 33.1]</t>
  </si>
  <si>
    <t>[24.6 34.2]</t>
  </si>
  <si>
    <t>[68.2 77.9]</t>
  </si>
  <si>
    <t>[48.6 62.0]</t>
  </si>
  <si>
    <t>[24.4 35.1]</t>
  </si>
  <si>
    <t>[7.1 13.2]</t>
  </si>
  <si>
    <t>[4.9 10.2]</t>
  </si>
  <si>
    <t>[33.7 44.6]</t>
  </si>
  <si>
    <t>[23.4 32.8]</t>
  </si>
  <si>
    <t>[9.5 15.8]</t>
  </si>
  <si>
    <t>[18.0 25.2]</t>
  </si>
  <si>
    <t>[23.1 29.9]</t>
  </si>
  <si>
    <t>[59.1 66.6]</t>
  </si>
  <si>
    <t>[44.5 53.4]</t>
  </si>
  <si>
    <t>[20.6 26.8]</t>
  </si>
  <si>
    <t>[11.4 17.9]</t>
  </si>
  <si>
    <t>[5.0 8.7]</t>
  </si>
  <si>
    <t>[50.3 59.4]</t>
  </si>
  <si>
    <t>[61.3 70.9]</t>
  </si>
  <si>
    <t>[24.0 31.5]</t>
  </si>
  <si>
    <t>[11.9 16.6]</t>
  </si>
  <si>
    <t>[19.1 24.4]</t>
  </si>
  <si>
    <t>[44.3 50.5]</t>
  </si>
  <si>
    <t>[20.9 26.4]</t>
  </si>
  <si>
    <t>[9.7 13.1]</t>
  </si>
  <si>
    <t>[4.9 13.1]</t>
  </si>
  <si>
    <t>[5.2 13.5]</t>
  </si>
  <si>
    <t>[13.6 27.1]</t>
  </si>
  <si>
    <t>[6.2 12.9]</t>
  </si>
  <si>
    <t>[3.4 8.1]</t>
  </si>
  <si>
    <t>[14.7 21.1]</t>
  </si>
  <si>
    <t>[14.9 20.9]</t>
  </si>
  <si>
    <t>[50.3 58.9]</t>
  </si>
  <si>
    <t>[43.2 51.5]</t>
  </si>
  <si>
    <t>[16.5 22.2]</t>
  </si>
  <si>
    <t>[12.2 19.8]</t>
  </si>
  <si>
    <t>[18.3 26.6]</t>
  </si>
  <si>
    <t>[49.0 59.8]</t>
  </si>
  <si>
    <t>[22.3 30.9]</t>
  </si>
  <si>
    <t>[12.2 18.1]</t>
  </si>
  <si>
    <t>[8.5 13.8]</t>
  </si>
  <si>
    <t>[11.6 17.2]</t>
  </si>
  <si>
    <t>[35.6 43.2]</t>
  </si>
  <si>
    <t>[26.5 34.4]</t>
  </si>
  <si>
    <t>[10.6 16.0]</t>
  </si>
  <si>
    <t>[2.4 10.5]</t>
  </si>
  <si>
    <t>[1.9 6.4]</t>
  </si>
  <si>
    <t>[19.5 34.5]</t>
  </si>
  <si>
    <t>[6.9 18.8]</t>
  </si>
  <si>
    <t>[4.8 11.8]</t>
  </si>
  <si>
    <t>[2.8 11.0]</t>
  </si>
  <si>
    <t>[7.4 22.3]</t>
  </si>
  <si>
    <t>[27.9 47.9]</t>
  </si>
  <si>
    <t>[8.4 20.7]</t>
  </si>
  <si>
    <t>[5.8 14.9]</t>
  </si>
  <si>
    <t>[1.8 7.2]</t>
  </si>
  <si>
    <t>[1.6 10.7]</t>
  </si>
  <si>
    <t>[28.2 45.3]</t>
  </si>
  <si>
    <t>[4.0 16.3]</t>
  </si>
  <si>
    <t>[1.5 8.6]</t>
  </si>
  <si>
    <t>[20.1 35.6]</t>
  </si>
  <si>
    <t>[1.2 6.9]</t>
  </si>
  <si>
    <t>[0.9 6.2]</t>
  </si>
  <si>
    <t>[14.7 19.6]</t>
  </si>
  <si>
    <t>[16.3 21.2]</t>
  </si>
  <si>
    <t>[47.2 53.5]</t>
  </si>
  <si>
    <t>[39.0 45.9]</t>
  </si>
  <si>
    <t>[16.3 20.9]</t>
  </si>
  <si>
    <t>[5.4 22.2]</t>
  </si>
  <si>
    <t>[24.8 56.4]</t>
  </si>
  <si>
    <t>[15.9 49.7]</t>
  </si>
  <si>
    <t>[2.6 15.0]</t>
  </si>
  <si>
    <t>[3.8 14.4]</t>
  </si>
  <si>
    <t>[4.4 18.2]</t>
  </si>
  <si>
    <t>[15.6 39.9]</t>
  </si>
  <si>
    <t>[13.7 38.2]</t>
  </si>
  <si>
    <t>[2.5 25.2]</t>
  </si>
  <si>
    <t>[12.1 22.0]</t>
  </si>
  <si>
    <t>[16.6 28.8]</t>
  </si>
  <si>
    <t>[43.4 60.5]</t>
  </si>
  <si>
    <t>[27.7 43.5]</t>
  </si>
  <si>
    <t>[9.4 20.3]</t>
  </si>
  <si>
    <t>[6.2 31.8]</t>
  </si>
  <si>
    <t>[13.3 39.6]</t>
  </si>
  <si>
    <t>[36.5 61.1]</t>
  </si>
  <si>
    <t>[7.0 24.1]</t>
  </si>
  <si>
    <t>[4.4 22.4]</t>
  </si>
  <si>
    <t>[1.2 7.7]</t>
  </si>
  <si>
    <t>[4.2 20.0]</t>
  </si>
  <si>
    <t>[24.8 58.3]</t>
  </si>
  <si>
    <t>[3.0 11.5]</t>
  </si>
  <si>
    <t>[2.8 13.2]</t>
  </si>
  <si>
    <t>[0.8 12.5]</t>
  </si>
  <si>
    <t>[2.0 38.2]</t>
  </si>
  <si>
    <t>[22.0 52.2]</t>
  </si>
  <si>
    <t>[12.6 44.3]</t>
  </si>
  <si>
    <t>[4.7 23.5]</t>
  </si>
  <si>
    <t>[0.2 3.7]</t>
  </si>
  <si>
    <t>[0.3 14.6]</t>
  </si>
  <si>
    <t>[13.3 38.2]</t>
  </si>
  <si>
    <t>[1.6 12.0]</t>
  </si>
  <si>
    <t>[0.3 2.6]</t>
  </si>
  <si>
    <t>[0.3 7.2]</t>
  </si>
  <si>
    <t>[0.4 4.3]</t>
  </si>
  <si>
    <t>[17.9 47.3]</t>
  </si>
  <si>
    <t>[1.8 7.7]</t>
  </si>
  <si>
    <t>[0.3 3.9]</t>
  </si>
  <si>
    <t>[0.3 2.1]</t>
  </si>
  <si>
    <t>[2.1 7.0]</t>
  </si>
  <si>
    <t>[17.7 35.5]</t>
  </si>
  <si>
    <t>[2.4 11.1]</t>
  </si>
  <si>
    <t>[2.3 12.6]</t>
  </si>
  <si>
    <t>[5.5 19.6]</t>
  </si>
  <si>
    <t>[27.1 58.3]</t>
  </si>
  <si>
    <t>[11.7 42.9]</t>
  </si>
  <si>
    <t>[10.2 29.0]</t>
  </si>
  <si>
    <t>[3.0 11.6]</t>
  </si>
  <si>
    <t>[3.6 14.8]</t>
  </si>
  <si>
    <t>[25.2 41.5]</t>
  </si>
  <si>
    <t>[8.3 19.6]</t>
  </si>
  <si>
    <t>[4.2 12.1]</t>
  </si>
  <si>
    <t>[1.2 8.8]</t>
  </si>
  <si>
    <t>[1.1 8.2]</t>
  </si>
  <si>
    <t>[33.4 56.8]</t>
  </si>
  <si>
    <t>[5.6 23.1]</t>
  </si>
  <si>
    <t>[4.2 20.6]</t>
  </si>
  <si>
    <t>[5.8 10.1]</t>
  </si>
  <si>
    <t>[8.7 14.8]</t>
  </si>
  <si>
    <t>[37.5 46.6]</t>
  </si>
  <si>
    <t>[14.4 22.0]</t>
  </si>
  <si>
    <t>[9.8 15.7]</t>
  </si>
  <si>
    <t>[13.4 17.6]</t>
  </si>
  <si>
    <t>[15.3 19.9]</t>
  </si>
  <si>
    <t>[44.3 50.1]</t>
  </si>
  <si>
    <t>[35.4 41.9]</t>
  </si>
  <si>
    <t>[15.7 20.1]</t>
  </si>
  <si>
    <t>[17.0 21.6]</t>
  </si>
  <si>
    <t>[56.9 63.1]</t>
  </si>
  <si>
    <t>[45.2 52.0]</t>
  </si>
  <si>
    <t>[19.7 24.2]</t>
  </si>
  <si>
    <t>[4.4 8.3]</t>
  </si>
  <si>
    <t>[18.7 26.4]</t>
  </si>
  <si>
    <t>[5.8 9.6]</t>
  </si>
  <si>
    <t>[2.3 4.5]</t>
  </si>
  <si>
    <t>[9.6 15.6]</t>
  </si>
  <si>
    <t>[13.2 21.9]</t>
  </si>
  <si>
    <t>[38.6 49.5]</t>
  </si>
  <si>
    <t>[16.6 31.6]</t>
  </si>
  <si>
    <t>[6.3 14.7]</t>
  </si>
  <si>
    <t>[11.7 15.8]</t>
  </si>
  <si>
    <t>[13.6 18.0]</t>
  </si>
  <si>
    <t>[43.1 49.4]</t>
  </si>
  <si>
    <t>[32.5 38.9]</t>
  </si>
  <si>
    <t>[8.7 25.4]</t>
  </si>
  <si>
    <t>[7.6 19.8]</t>
  </si>
  <si>
    <t>[40.6 61.5]</t>
  </si>
  <si>
    <t>[34.7 53.6]</t>
  </si>
  <si>
    <t>[10.5 24.8]</t>
  </si>
  <si>
    <t>[3.0 8.5]</t>
  </si>
  <si>
    <t>[11.6 21.3]</t>
  </si>
  <si>
    <t>[1.6 5.1]</t>
  </si>
  <si>
    <t>[8.5 17.0]</t>
  </si>
  <si>
    <t>[11.8 21.1]</t>
  </si>
  <si>
    <t>[21.0 30.6]</t>
  </si>
  <si>
    <t>[6.5 12.4]</t>
  </si>
  <si>
    <t>[1.2 2.8]</t>
  </si>
  <si>
    <t>[7.5 13.2]</t>
  </si>
  <si>
    <t>[36.9 48.2]</t>
  </si>
  <si>
    <t>[27.1 37.8]</t>
  </si>
  <si>
    <t>[9.6 18.6]</t>
  </si>
  <si>
    <t>[11.8 19.2]</t>
  </si>
  <si>
    <t>[14.8 23.6]</t>
  </si>
  <si>
    <t>[55.0 65.5]</t>
  </si>
  <si>
    <t>[42.9 53.8]</t>
  </si>
  <si>
    <t>[15.0 22.4]</t>
  </si>
  <si>
    <t>[19.5 31.5]</t>
  </si>
  <si>
    <t>[19.5 31.3]</t>
  </si>
  <si>
    <t>[71.7 82.6]</t>
  </si>
  <si>
    <t>[60.8 72.7]</t>
  </si>
  <si>
    <t>[24.8 36.9]</t>
  </si>
  <si>
    <t>[24.9 36.8]</t>
  </si>
  <si>
    <t>[20.8 31.1]</t>
  </si>
  <si>
    <t>[86.7 94.2]</t>
  </si>
  <si>
    <t>[71.7 85.0]</t>
  </si>
  <si>
    <t>[37.9 51.3]</t>
  </si>
  <si>
    <t>[23.7 35.3]</t>
  </si>
  <si>
    <t>[3.9 11.6]</t>
  </si>
  <si>
    <t>[2.8 8.4]</t>
  </si>
  <si>
    <t>[10.4 22.5]</t>
  </si>
  <si>
    <t>[20.5 33.5]</t>
  </si>
  <si>
    <t>[39.1 51.7]</t>
  </si>
  <si>
    <t>[12.4 20.9]</t>
  </si>
  <si>
    <t>[5.5 12.1]</t>
  </si>
  <si>
    <t>[8.7 19.8]</t>
  </si>
  <si>
    <t>[12.7 24.2]</t>
  </si>
  <si>
    <t>[39.7 56.4]</t>
  </si>
  <si>
    <t>[17.3 30.4]</t>
  </si>
  <si>
    <t>[7.9 16.8]</t>
  </si>
  <si>
    <t>[11.0 20.5]</t>
  </si>
  <si>
    <t>[16.4 26.5]</t>
  </si>
  <si>
    <t>[36.0 51.1]</t>
  </si>
  <si>
    <t>[29.2 42.0]</t>
  </si>
  <si>
    <t>[9.9 17.3]</t>
  </si>
  <si>
    <t>[10.5 20.1]</t>
  </si>
  <si>
    <t>[6.4 12.8]</t>
  </si>
  <si>
    <t>[41.3 56.6]</t>
  </si>
  <si>
    <t>[41.4 56.5]</t>
  </si>
  <si>
    <t>[21.6 35.2]</t>
  </si>
  <si>
    <t>[7.2 18.9]</t>
  </si>
  <si>
    <t>[51.4 65.7]</t>
  </si>
  <si>
    <t>[64.0 79.4]</t>
  </si>
  <si>
    <t>[23.3 38.9]</t>
  </si>
  <si>
    <t>[11.3 19.0]</t>
  </si>
  <si>
    <t>[23.0 33.3]</t>
  </si>
  <si>
    <t>[40.4 49.6]</t>
  </si>
  <si>
    <t>[8.7 14.6]</t>
  </si>
  <si>
    <t>[4.8 8.8]</t>
  </si>
  <si>
    <t>[11.0 18.4]</t>
  </si>
  <si>
    <t>[15.6 24.0]</t>
  </si>
  <si>
    <t>[39.7 51.4]</t>
  </si>
  <si>
    <t>[25.4 34.6]</t>
  </si>
  <si>
    <t>[9.9 15.6]</t>
  </si>
  <si>
    <t>[10.1 17.6]</t>
  </si>
  <si>
    <t>[47.3 58.9]</t>
  </si>
  <si>
    <t>[52.9 65.0]</t>
  </si>
  <si>
    <t>[24.3 34.3]</t>
  </si>
  <si>
    <t>[0.5 16.4]</t>
  </si>
  <si>
    <t>[9.1 33.8]</t>
  </si>
  <si>
    <t>[0.7 23.0]</t>
  </si>
  <si>
    <t>[0.8 22.5]</t>
  </si>
  <si>
    <t>[1.6 4.8]</t>
  </si>
  <si>
    <t>[3.9 12.4]</t>
  </si>
  <si>
    <t>[22.2 38.3]</t>
  </si>
  <si>
    <t>[14.6 28.6]</t>
  </si>
  <si>
    <t>[4.4 15.2]</t>
  </si>
  <si>
    <t>[5.0 16.2]</t>
  </si>
  <si>
    <t>[6.9 21.2]</t>
  </si>
  <si>
    <t>[29.7 50.2]</t>
  </si>
  <si>
    <t>[19.8 39.3]</t>
  </si>
  <si>
    <t>[7.5 16.5]</t>
  </si>
  <si>
    <t>[3.1 19.9]</t>
  </si>
  <si>
    <t>[0.8 6.9]</t>
  </si>
  <si>
    <t>[24.8 57.1]</t>
  </si>
  <si>
    <t>[9.8 37.8]</t>
  </si>
  <si>
    <t>[5.9 24.2]</t>
  </si>
  <si>
    <t>[4.5 21.5]</t>
  </si>
  <si>
    <t>[2.6 11.9]</t>
  </si>
  <si>
    <t>[21.7 44.5]</t>
  </si>
  <si>
    <t>[23.9 45.3]</t>
  </si>
  <si>
    <t>[9.1 24.3]</t>
  </si>
  <si>
    <t>[12.0 20.7]</t>
  </si>
  <si>
    <t>[17.4 27.4]</t>
  </si>
  <si>
    <t>[41.7 55.3]</t>
  </si>
  <si>
    <t>[21.9 33.5]</t>
  </si>
  <si>
    <t>[8.4 15.3]</t>
  </si>
  <si>
    <t>[12.3 21.5]</t>
  </si>
  <si>
    <t>[21.7 31.8]</t>
  </si>
  <si>
    <t>[48.1 60.5]</t>
  </si>
  <si>
    <t>[34.2 46.8]</t>
  </si>
  <si>
    <t>[15.1 24.2]</t>
  </si>
  <si>
    <t>[24.6 37.0]</t>
  </si>
  <si>
    <t>[26.9 38.5]</t>
  </si>
  <si>
    <t>[69.8 80.1]</t>
  </si>
  <si>
    <t>[47.2 63.1]</t>
  </si>
  <si>
    <t>[25.0 36.9]</t>
  </si>
  <si>
    <t>[6.2 13.4]</t>
  </si>
  <si>
    <t>[5.1 12.8]</t>
  </si>
  <si>
    <t>[30.8 45.2]</t>
  </si>
  <si>
    <t>[22.0 34.4]</t>
  </si>
  <si>
    <t>[9.4 16.6]</t>
  </si>
  <si>
    <t>[18.7 27.6]</t>
  </si>
  <si>
    <t>[25.3 33.5]</t>
  </si>
  <si>
    <t>[59.3 68.4]</t>
  </si>
  <si>
    <t>[41.6 52.8]</t>
  </si>
  <si>
    <t>[21.0 28.2]</t>
  </si>
  <si>
    <t>[11.3 20.2]</t>
  </si>
  <si>
    <t>[5.4 10.5]</t>
  </si>
  <si>
    <t>[51.9 63.5]</t>
  </si>
  <si>
    <t>[58.3 70.3]</t>
  </si>
  <si>
    <t>[25.5 35.4]</t>
  </si>
  <si>
    <t>[12.2 18.4]</t>
  </si>
  <si>
    <t>[22.3 29.2]</t>
  </si>
  <si>
    <t>[45.4 52.8]</t>
  </si>
  <si>
    <t>[19.9 26.5]</t>
  </si>
  <si>
    <t>[9.3 13.2]</t>
  </si>
  <si>
    <t>[4.5 15.4]</t>
  </si>
  <si>
    <t>[5.3 15.0]</t>
  </si>
  <si>
    <t>[12.9 29.9]</t>
  </si>
  <si>
    <t>[7.0 16.4]</t>
  </si>
  <si>
    <t>[3.3 9.5]</t>
  </si>
  <si>
    <t>[15.9 24.8]</t>
  </si>
  <si>
    <t>[17.2 25.4]</t>
  </si>
  <si>
    <t>[50.7 61.8]</t>
  </si>
  <si>
    <t>[39.9 50.3]</t>
  </si>
  <si>
    <t>[16.9 23.7]</t>
  </si>
  <si>
    <t>[12.5 21.9]</t>
  </si>
  <si>
    <t>[20.5 30.8]</t>
  </si>
  <si>
    <t>[51.8 64.7]</t>
  </si>
  <si>
    <t>[25.8 37.0]</t>
  </si>
  <si>
    <t>[8.5 15.1]</t>
  </si>
  <si>
    <t>[13.7 21.1]</t>
  </si>
  <si>
    <t>[35.2 44.8]</t>
  </si>
  <si>
    <t>[22.9 32.6]</t>
  </si>
  <si>
    <t>[9.4 15.8]</t>
  </si>
  <si>
    <t>[0.6 3.3]</t>
  </si>
  <si>
    <t>[1.8 7.4]</t>
  </si>
  <si>
    <t>[19.0 39.0]</t>
  </si>
  <si>
    <t>[5.5 18.7]</t>
  </si>
  <si>
    <t>[4.4 13.6]</t>
  </si>
  <si>
    <t>[3.3 12.7]</t>
  </si>
  <si>
    <t>[8.4 24.9]</t>
  </si>
  <si>
    <t>[27.6 49.3]</t>
  </si>
  <si>
    <t>[8.4 22.3]</t>
  </si>
  <si>
    <t>[5.7 16.0]</t>
  </si>
  <si>
    <t>[1.7 5.8]</t>
  </si>
  <si>
    <t>[1.5 7.8]</t>
  </si>
  <si>
    <t>[24.4 42.9]</t>
  </si>
  <si>
    <t>[5.5 14.7]</t>
  </si>
  <si>
    <t>[3.6 11.1]</t>
  </si>
  <si>
    <t>[1.8 12.0]</t>
  </si>
  <si>
    <t>[20.9 39.0]</t>
  </si>
  <si>
    <t>[1.2 9.6]</t>
  </si>
  <si>
    <t>[1.0 8.7]</t>
  </si>
  <si>
    <t>[15.5 22.3]</t>
  </si>
  <si>
    <t>[19.3 26.2]</t>
  </si>
  <si>
    <t>[48.3 56.7]</t>
  </si>
  <si>
    <t>[37.4 46.5]</t>
  </si>
  <si>
    <t>[17.1 23.0]</t>
  </si>
  <si>
    <t>[12.8 27.8]</t>
  </si>
  <si>
    <t>[17.2 32.2]</t>
  </si>
  <si>
    <t>[45.2 66.3]</t>
  </si>
  <si>
    <t>[30.3 48.3]</t>
  </si>
  <si>
    <t>[9.3 20.1]</t>
  </si>
  <si>
    <t>[5.1 38.8]</t>
  </si>
  <si>
    <t>[17.3 50.3]</t>
  </si>
  <si>
    <t>[40.8 69.7]</t>
  </si>
  <si>
    <t>[6.4 27.0]</t>
  </si>
  <si>
    <t>[2.8 24.6]</t>
  </si>
  <si>
    <t>[0.7 8.8]</t>
  </si>
  <si>
    <t>[3.8 24.5]</t>
  </si>
  <si>
    <t>[30.6 72.5]</t>
  </si>
  <si>
    <t>[3.4 15.1]</t>
  </si>
  <si>
    <t>[1.1 11.3]</t>
  </si>
  <si>
    <t>[0.1 1.4]</t>
  </si>
  <si>
    <t>[0.4 17.9]</t>
  </si>
  <si>
    <t>[10.6 32.9]</t>
  </si>
  <si>
    <t>[0.9 5.9]</t>
  </si>
  <si>
    <t>[0.4 3.3]</t>
  </si>
  <si>
    <t>[0.5 5.4]</t>
  </si>
  <si>
    <t>[16.6 48.8]</t>
  </si>
  <si>
    <t>[2.2 9.7]</t>
  </si>
  <si>
    <t>[0.3 5.0]</t>
  </si>
  <si>
    <t>[3.2 13.0]</t>
  </si>
  <si>
    <t>[19.6 43.7]</t>
  </si>
  <si>
    <t>[5.9 26.7]</t>
  </si>
  <si>
    <t>[2.8 22.9]</t>
  </si>
  <si>
    <t>[1.5 12.3]</t>
  </si>
  <si>
    <t>[5.4 22.3]</t>
  </si>
  <si>
    <t>[23.9 58.2]</t>
  </si>
  <si>
    <t>[13.5 51.0]</t>
  </si>
  <si>
    <t>[11.3 34.2]</t>
  </si>
  <si>
    <t>[2.9 15.2]</t>
  </si>
  <si>
    <t>[3.1 15.2]</t>
  </si>
  <si>
    <t>[25.3 45.9]</t>
  </si>
  <si>
    <t>[7.6 20.0]</t>
  </si>
  <si>
    <t>[5.2 14.9]</t>
  </si>
  <si>
    <t>[0.7 4.6]</t>
  </si>
  <si>
    <t>[31.4 58.4]</t>
  </si>
  <si>
    <t>[6.1 29.0]</t>
  </si>
  <si>
    <t>[4.3 15.3]</t>
  </si>
  <si>
    <t>[38.5 48.8]</t>
  </si>
  <si>
    <t>[14.1 23.3]</t>
  </si>
  <si>
    <t>[9.1 15.6]</t>
  </si>
  <si>
    <t>[14.3 20.2]</t>
  </si>
  <si>
    <t>[18.3 24.6]</t>
  </si>
  <si>
    <t>[45.5 52.8]</t>
  </si>
  <si>
    <t>[33.8 42.1]</t>
  </si>
  <si>
    <t>[14.3 19.4]</t>
  </si>
  <si>
    <t>[16.5 22.7]</t>
  </si>
  <si>
    <t>[19.6 25.8]</t>
  </si>
  <si>
    <t>[58.7 66.7]</t>
  </si>
  <si>
    <t>[44.6 52.8]</t>
  </si>
  <si>
    <t>[20.8 26.3]</t>
  </si>
  <si>
    <t>[4.5 9.3]</t>
  </si>
  <si>
    <t>[9.3 18.3]</t>
  </si>
  <si>
    <t>[20.2 30.0]</t>
  </si>
  <si>
    <t>[5.4 10.0]</t>
  </si>
  <si>
    <t>[2.2 4.5]</t>
  </si>
  <si>
    <t>[11.2 18.7]</t>
  </si>
  <si>
    <t>[17.7 28.9]</t>
  </si>
  <si>
    <t>[36.9 50.2]</t>
  </si>
  <si>
    <t>[13.7 32.7]</t>
  </si>
  <si>
    <t>[5.8 16.9]</t>
  </si>
  <si>
    <t>[11.6 17.1]</t>
  </si>
  <si>
    <t>[15.0 20.7]</t>
  </si>
  <si>
    <t>[44.6 52.6]</t>
  </si>
  <si>
    <t>[31.3 38.9]</t>
  </si>
  <si>
    <t>[14.8 19.0]</t>
  </si>
  <si>
    <t>[0.9 4.7]</t>
  </si>
  <si>
    <t>[3.4 10.9]</t>
  </si>
  <si>
    <t>[12.6 24.8]</t>
  </si>
  <si>
    <t>[1.8 7.0]</t>
  </si>
  <si>
    <t>[1.3 5.4]</t>
  </si>
  <si>
    <t>[8.6 19.5]</t>
  </si>
  <si>
    <t>[14.4 26.5]</t>
  </si>
  <si>
    <t>[23.0 35.7]</t>
  </si>
  <si>
    <t>[4.3 10.5]</t>
  </si>
  <si>
    <t>[1.3 3.5]</t>
  </si>
  <si>
    <t>[6.1 11.8]</t>
  </si>
  <si>
    <t>[12.5 22.9]</t>
  </si>
  <si>
    <t>[33.8 47.7]</t>
  </si>
  <si>
    <t>[25.7 39.8]</t>
  </si>
  <si>
    <t>[8.5 21.8]</t>
  </si>
  <si>
    <t>[11.1 20.6]</t>
  </si>
  <si>
    <t>[15.1 26.8]</t>
  </si>
  <si>
    <t>[52.1 65.1]</t>
  </si>
  <si>
    <t>[37.1 50.3]</t>
  </si>
  <si>
    <t>[13.5 22.7]</t>
  </si>
  <si>
    <t>[19.7 34.7]</t>
  </si>
  <si>
    <t>[21.9 36.9]</t>
  </si>
  <si>
    <t>[72.6 85.3]</t>
  </si>
  <si>
    <t>[56.3 69.6]</t>
  </si>
  <si>
    <t>[22.1 36.3]</t>
  </si>
  <si>
    <t>[26.5 39.8]</t>
  </si>
  <si>
    <t>[85.9 94.6]</t>
  </si>
  <si>
    <t>[67.1 83.3]</t>
  </si>
  <si>
    <t>[37.8 53.5]</t>
  </si>
  <si>
    <t>⁶ For couples, a family belongs to a smaller population group if one or both people belong to the group. Smaller population groups are not mutually exclusive, meaning that families may belong to multiple groups.s.</t>
  </si>
  <si>
    <t>[6.9 16.9]</t>
  </si>
  <si>
    <t>[5.4 13.6]</t>
  </si>
  <si>
    <t>[24.3 41.5]</t>
  </si>
  <si>
    <t>[2.7 14.5]</t>
  </si>
  <si>
    <t>[3.2 13.9]</t>
  </si>
  <si>
    <t>[3.7 15.7]</t>
  </si>
  <si>
    <t>[5.5 15.4]</t>
  </si>
  <si>
    <t>[17.2 34.5]</t>
  </si>
  <si>
    <t>[1.9 7.3]</t>
  </si>
  <si>
    <t>[2.2 19.7]</t>
  </si>
  <si>
    <t>[3.6 12.8]</t>
  </si>
  <si>
    <t>[19.7 40.1]</t>
  </si>
  <si>
    <t>[5.3 16.8]</t>
  </si>
  <si>
    <t>[1.7 7.7]</t>
  </si>
  <si>
    <t>[3.9 13.2]</t>
  </si>
  <si>
    <t>[4.6 12.2]</t>
  </si>
  <si>
    <t>[28.7 47.3]</t>
  </si>
  <si>
    <t>[14.4 30.3]</t>
  </si>
  <si>
    <t>[6.8 18.5]</t>
  </si>
  <si>
    <t>[2.8 15.9]</t>
  </si>
  <si>
    <t>[30.6 52.0]</t>
  </si>
  <si>
    <t>[26.9 48.0]</t>
  </si>
  <si>
    <t>[7.2 24.4]</t>
  </si>
  <si>
    <t>[1.5 8.7]</t>
  </si>
  <si>
    <t>[0.2 3.5]</t>
  </si>
  <si>
    <t>[31.3 56.9]</t>
  </si>
  <si>
    <t>[44.4 70.0]</t>
  </si>
  <si>
    <t>[14.3 35.5]</t>
  </si>
  <si>
    <t>[6.1 13.9]</t>
  </si>
  <si>
    <t>[6.3 12.8]</t>
  </si>
  <si>
    <t>[22.4 35.3]</t>
  </si>
  <si>
    <t>[2.8 8.9]</t>
  </si>
  <si>
    <t>[3.8 12.9]</t>
  </si>
  <si>
    <t>[4.8 10.7]</t>
  </si>
  <si>
    <t>[26.9 40.6]</t>
  </si>
  <si>
    <t>[11.5 21.5]</t>
  </si>
  <si>
    <t>[5.0 11.8]</t>
  </si>
  <si>
    <t>[3.2 8.0]</t>
  </si>
  <si>
    <t>[2.1 11.2]</t>
  </si>
  <si>
    <t>[33.6 50.4]</t>
  </si>
  <si>
    <t>[35.4 51.7]</t>
  </si>
  <si>
    <t>[11.1 24.3]</t>
  </si>
  <si>
    <t>[0.4 15.9]</t>
  </si>
  <si>
    <t>[10.3 38.9]</t>
  </si>
  <si>
    <t>[2.1 16.1]</t>
  </si>
  <si>
    <t>[0.5 15.1]</t>
  </si>
  <si>
    <t>[1.2 7.9]</t>
  </si>
  <si>
    <t>[13.4 27.9]</t>
  </si>
  <si>
    <t>[7.2 21.4]</t>
  </si>
  <si>
    <t>[4.3 16.4]</t>
  </si>
  <si>
    <t>[3.4 24.5]</t>
  </si>
  <si>
    <t>[0.8 9.7]</t>
  </si>
  <si>
    <t>[21.1 55.1]</t>
  </si>
  <si>
    <t>[9.1 28.5]</t>
  </si>
  <si>
    <t>[2.5 17.2]</t>
  </si>
  <si>
    <t>[0.9 6.3]</t>
  </si>
  <si>
    <t>[0.4 5.1]</t>
  </si>
  <si>
    <t>[13.6 54.2]</t>
  </si>
  <si>
    <t>[1.6 9.7]</t>
  </si>
  <si>
    <t>[0.9 8.9]</t>
  </si>
  <si>
    <t>[18.8 41.6]</t>
  </si>
  <si>
    <t>[9.8 24.0]</t>
  </si>
  <si>
    <t>[6.8 21.7]</t>
  </si>
  <si>
    <t>[6.0 15.6]</t>
  </si>
  <si>
    <t>[33.8 52.8]</t>
  </si>
  <si>
    <t>[16.0 32.7]</t>
  </si>
  <si>
    <t>[3.4 10.2]</t>
  </si>
  <si>
    <t>[9.2 27.1]</t>
  </si>
  <si>
    <t>[10.0 23.5]</t>
  </si>
  <si>
    <t>[49.2 69.2]</t>
  </si>
  <si>
    <t>[29.0 50.7]</t>
  </si>
  <si>
    <t>[12.1 29.7]</t>
  </si>
  <si>
    <t>[14.4 37.5]</t>
  </si>
  <si>
    <t>[16.9 43.5]</t>
  </si>
  <si>
    <t>[36.9 64.7]</t>
  </si>
  <si>
    <t>[28.4 53.7]</t>
  </si>
  <si>
    <t>[8.7 27.2]</t>
  </si>
  <si>
    <t>[2.8 13.1]</t>
  </si>
  <si>
    <t>[1.2 5.7]</t>
  </si>
  <si>
    <t>[23.4 43.2]</t>
  </si>
  <si>
    <t>[10.2 20.8]</t>
  </si>
  <si>
    <t>[4.7 13.5]</t>
  </si>
  <si>
    <t>[12.3 26.8]</t>
  </si>
  <si>
    <t>[13.7 26.5]</t>
  </si>
  <si>
    <t>[48.4 65.4]</t>
  </si>
  <si>
    <t>[31.2 48.7]</t>
  </si>
  <si>
    <t>[12.5 26.2]</t>
  </si>
  <si>
    <t>[4.3 13.6]</t>
  </si>
  <si>
    <t>[1.4 9.2]</t>
  </si>
  <si>
    <t>[39.4 56.5]</t>
  </si>
  <si>
    <t>[41.2 58.3]</t>
  </si>
  <si>
    <t>[5.6 11.5]</t>
  </si>
  <si>
    <t>[7.7 13.6]</t>
  </si>
  <si>
    <t>[30.5 41.9]</t>
  </si>
  <si>
    <t>[10.6 18.5]</t>
  </si>
  <si>
    <t>[4.9 11.2]</t>
  </si>
  <si>
    <t>[2.6 10.1]</t>
  </si>
  <si>
    <t>[0.4 3.7]</t>
  </si>
  <si>
    <t>[5.7 21.2]</t>
  </si>
  <si>
    <t>[1.6 7.2]</t>
  </si>
  <si>
    <t>[1.4 7.2]</t>
  </si>
  <si>
    <t>[7.5 16.4]</t>
  </si>
  <si>
    <t>[5.9 12.6]</t>
  </si>
  <si>
    <t>[33.8 51.5]</t>
  </si>
  <si>
    <t>[26.4 43.3]</t>
  </si>
  <si>
    <t>[9.2 20.4]</t>
  </si>
  <si>
    <t>[2.9 14.9]</t>
  </si>
  <si>
    <t>[4.8 12.7]</t>
  </si>
  <si>
    <t>[36.3 57.5]</t>
  </si>
  <si>
    <t>[3.8 11.3]</t>
  </si>
  <si>
    <t>[2.9 9.6]</t>
  </si>
  <si>
    <t>[3.9 11.3]</t>
  </si>
  <si>
    <t>[5.3 12.4]</t>
  </si>
  <si>
    <t>[23.3 35.9]</t>
  </si>
  <si>
    <t>[14.5 23.8]</t>
  </si>
  <si>
    <t>[5.4 14.0]</t>
  </si>
  <si>
    <t>[1.3 10.7]</t>
  </si>
  <si>
    <t>[0.2 3.6]</t>
  </si>
  <si>
    <t>[10.2 25.2]</t>
  </si>
  <si>
    <t>[2.2 13.3]</t>
  </si>
  <si>
    <t>[2.2 9.8]</t>
  </si>
  <si>
    <t>[1.0 8.0]</t>
  </si>
  <si>
    <t>[1.5 10.2]</t>
  </si>
  <si>
    <t>[11.9 44.7]</t>
  </si>
  <si>
    <t>[3.9 22.2]</t>
  </si>
  <si>
    <t>[2.7 16.1]</t>
  </si>
  <si>
    <t>[1.6 12.2]</t>
  </si>
  <si>
    <t>[0.8 20.7]</t>
  </si>
  <si>
    <t>[28.9 55.8]</t>
  </si>
  <si>
    <t>[3.4 22.9]</t>
  </si>
  <si>
    <t>[3.4 26.6]</t>
  </si>
  <si>
    <t>[0.2 1.3]</t>
  </si>
  <si>
    <t>[0.8 8.9]</t>
  </si>
  <si>
    <t>[17.9 38.6]</t>
  </si>
  <si>
    <t>[0.4 2.7]</t>
  </si>
  <si>
    <t>[0.6 2.4]</t>
  </si>
  <si>
    <t>[8.0 16.2]</t>
  </si>
  <si>
    <t>[7.2 13.3]</t>
  </si>
  <si>
    <t>[31.1 43.4]</t>
  </si>
  <si>
    <t>[24.8 36.2]</t>
  </si>
  <si>
    <t>[8.2 16.1]</t>
  </si>
  <si>
    <t>[5.8 20.4]</t>
  </si>
  <si>
    <t>[7.4 23.8]</t>
  </si>
  <si>
    <t>[28.4 58.6]</t>
  </si>
  <si>
    <t>[10.7 28.7]</t>
  </si>
  <si>
    <t>[5.8 25.3]</t>
  </si>
  <si>
    <t>[0.4 5.2]</t>
  </si>
  <si>
    <t>[0.5 19.7]</t>
  </si>
  <si>
    <t>[11.5 43.7]</t>
  </si>
  <si>
    <t>[0.7 5.6]</t>
  </si>
  <si>
    <t>[0.4 3.6]</t>
  </si>
  <si>
    <t>[1.4 6.6]</t>
  </si>
  <si>
    <t>[14.5 39.6]</t>
  </si>
  <si>
    <t>[2.0 9.2]</t>
  </si>
  <si>
    <t>[1.1 7.3]</t>
  </si>
  <si>
    <t>[1.5 23.3]</t>
  </si>
  <si>
    <t>[20.4 46.8]</t>
  </si>
  <si>
    <t>[4.6 25.6]</t>
  </si>
  <si>
    <t>[3.3 18.3]</t>
  </si>
  <si>
    <t>[1.4 17.4]</t>
  </si>
  <si>
    <t>[0.1 2.5]</t>
  </si>
  <si>
    <t>[29.3 63.2]</t>
  </si>
  <si>
    <t>[3.0 21.9]</t>
  </si>
  <si>
    <t>[2.3 35.7]</t>
  </si>
  <si>
    <t>[2.9 10.1]</t>
  </si>
  <si>
    <t>[3.9 9.8]</t>
  </si>
  <si>
    <t>[24.4 39.0]</t>
  </si>
  <si>
    <t>[5.4 12.9]</t>
  </si>
  <si>
    <t>[4.6 13.5]</t>
  </si>
  <si>
    <t>[6.2 11.5]</t>
  </si>
  <si>
    <t>[5.7 10.8]</t>
  </si>
  <si>
    <t>[29.7 40.6]</t>
  </si>
  <si>
    <t>[20.0 29.1]</t>
  </si>
  <si>
    <t>[6.9 12.9]</t>
  </si>
  <si>
    <t>[8.1 15.9]</t>
  </si>
  <si>
    <t>[47.0 60.6]</t>
  </si>
  <si>
    <t>[26.8 39.1]</t>
  </si>
  <si>
    <t>[12.1 21.8]</t>
  </si>
  <si>
    <t>[2.4 5.9]</t>
  </si>
  <si>
    <t>[3.2 8.4]</t>
  </si>
  <si>
    <t>[11.6 20.0]</t>
  </si>
  <si>
    <t>[3.9 9.6]</t>
  </si>
  <si>
    <t>[1.4 3.5]</t>
  </si>
  <si>
    <t>[3.2 14.7]</t>
  </si>
  <si>
    <t>[2.7 8.0]</t>
  </si>
  <si>
    <t>[34.3 55.7]</t>
  </si>
  <si>
    <t>[14.0 31.9]</t>
  </si>
  <si>
    <t>[4.6 18.4]</t>
  </si>
  <si>
    <t>[5.6 10.1]</t>
  </si>
  <si>
    <t>[6.1 10.8]</t>
  </si>
  <si>
    <t>[26.2 34.9]</t>
  </si>
  <si>
    <t>[14.9 21.7]</t>
  </si>
  <si>
    <t>[6.6 11.6]</t>
  </si>
  <si>
    <t>[0.7 3.9]</t>
  </si>
  <si>
    <t>[0.6 5.8]</t>
  </si>
  <si>
    <t>[5.7 16.5]</t>
  </si>
  <si>
    <t>[0.8 3.6]</t>
  </si>
  <si>
    <t>[0.8 3.8]</t>
  </si>
  <si>
    <t>[3.5 10.0]</t>
  </si>
  <si>
    <t>[4.9 14.6]</t>
  </si>
  <si>
    <t>[16.3 28.2]</t>
  </si>
  <si>
    <t>[6.7 18.0]</t>
  </si>
  <si>
    <t>[1.3 4.3]</t>
  </si>
  <si>
    <t>[6.2 18.1]</t>
  </si>
  <si>
    <t>[6.0 15.0]</t>
  </si>
  <si>
    <t>[35.4 57.2]</t>
  </si>
  <si>
    <t>[16.5 31.9]</t>
  </si>
  <si>
    <t>[6.8 21.1]</t>
  </si>
  <si>
    <t>[4.8 19.0]</t>
  </si>
  <si>
    <t>[5.4 14.7]</t>
  </si>
  <si>
    <t>[54.8 75.4]</t>
  </si>
  <si>
    <t>[33.9 56.1]</t>
  </si>
  <si>
    <t>[12.8 29.3]</t>
  </si>
  <si>
    <t>Mass ECHOS¹</t>
  </si>
  <si>
    <t>Unweighted</t>
  </si>
  <si>
    <t>Weighted</t>
  </si>
  <si>
    <t>ACS²</t>
  </si>
  <si>
    <t>Gender (respondent)</t>
  </si>
  <si>
    <t xml:space="preserve">  Male</t>
  </si>
  <si>
    <t xml:space="preserve">  Female</t>
  </si>
  <si>
    <t xml:space="preserve">  Different term</t>
  </si>
  <si>
    <t>Age (respondent)</t>
  </si>
  <si>
    <t>Education (respondent)</t>
  </si>
  <si>
    <t xml:space="preserve">  Some college</t>
  </si>
  <si>
    <t>Employment status last week (respondent)</t>
  </si>
  <si>
    <t xml:space="preserve">  Employed</t>
  </si>
  <si>
    <t xml:space="preserve">  Unemployed</t>
  </si>
  <si>
    <t xml:space="preserve">  Not in the labor force</t>
  </si>
  <si>
    <t>Race/Ethnicity (respondent)</t>
  </si>
  <si>
    <t xml:space="preserve">  Hispanic (any)</t>
  </si>
  <si>
    <t xml:space="preserve">  American Indian/Alaskan Native alone</t>
  </si>
  <si>
    <t xml:space="preserve">  Multiracial</t>
  </si>
  <si>
    <t>Nativity (respondent)</t>
  </si>
  <si>
    <t xml:space="preserve">  Born outside United States or US territory</t>
  </si>
  <si>
    <t xml:space="preserve">  Born in United States or US territory</t>
  </si>
  <si>
    <t>Home value conditional on ownership ($2025)</t>
  </si>
  <si>
    <t xml:space="preserve">  Mean value</t>
  </si>
  <si>
    <t xml:space="preserve">  Median value</t>
  </si>
  <si>
    <t>Source: Federal Reserve Bank of Boston analysis of 2024 American Community Survey (ACS) 1-Year IPUMS microdata and Mass ECHOS survey data.</t>
  </si>
  <si>
    <t>¹ Demographics based on the characteristics of the Census-designated householder, using household weight and excluding those living in group quarters.</t>
  </si>
  <si>
    <t>² For this table only, demographics are based on the characteristics of the Mass ECHOS respondent.</t>
  </si>
  <si>
    <t>Mattingly, Marybeth J., Sara Chaganti, Michael Evangelist, Marija Bingulac, and Gracie L. Griffin. 2026. "Family wealth in Massachusetts: Findings from the 2025 Massachusetts Economic Conditions and Household Opportunity Survey (Mass ECHOS)." Federal Reserve Bank of Boston.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</si>
</sst>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name val="Calibri"/>
    </font>
    <font>
      <b/>
      <sz val="11"/>
      <name val="Calibri"/>
      <family val="2"/>
    </font>
    <font>
      <u/>
      <sz val="11"/>
      <color rgb="FF0563C1"/>
      <name val="Calibri"/>
      <family val="2"/>
    </font>
    <font>
      <sz val="11"/>
      <name val="Calibri"/>
      <family val="2"/>
    </font>
    <font>
      <u/>
      <sz val="11"/>
      <color rgb="FF0563C1"/>
      <name val="Calibri"/>
    </font>
    <font>
      <sz val="11"/>
      <name val="Calibri"/>
    </font>
    <font>
      <b/>
      <sz val="11"/>
      <name val="Calibri"/>
    </font>
    <font>
      <vertAlign val="superscript"/>
      <sz val="11"/>
      <name val="Calibri"/>
      <family val="2"/>
    </font>
    <font>
      <b/>
      <vertAlign val="superscript"/>
      <sz val="11"/>
      <name val="Calibri"/>
      <family val="2"/>
    </font>
    <font>
      <b/>
      <sz val="14"/>
      <color rgb="FF1261B2"/>
      <name val="Garamond"/>
      <family val="1"/>
    </font>
    <font>
      <u/>
      <sz val="11"/>
      <color theme="10"/>
      <name val="Calibri"/>
    </font>
    <font>
      <i/>
      <sz val="11"/>
      <name val="Calibri"/>
      <family val="2"/>
    </font>
    <font>
      <b/>
      <sz val="18"/>
      <name val="Calibri"/>
      <family val="2"/>
    </font>
  </fonts>
  <fills count="2">
    <fill>
      <patternFill patternType="none"/>
    </fill>
    <fill>
      <patternFill patternType="gray125"/>
    </fill>
  </fills>
  <borders count="6">
    <border>
      <left/>
      <right/>
      <top/>
      <bottom/>
      <diagonal/>
    </border>
    <border>
      <left/>
      <right/>
      <top/>
      <bottom style="thin">
        <color rgb="FFFFFFFF"/>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diagonal/>
    </border>
  </borders>
  <cellStyleXfs count="2">
    <xf numFmtId="0" fontId="0" fillId="0" borderId="0"/>
    <xf numFmtId="0" fontId="10" fillId="0" borderId="0" applyNumberFormat="0" applyFill="0" applyBorder="0" applyAlignment="0" applyProtection="0"/>
  </cellStyleXfs>
  <cellXfs count="72">
    <xf numFmtId="0" fontId="0" fillId="0" borderId="0" xfId="0"/>
    <xf numFmtId="0" fontId="0" fillId="0" borderId="0" xfId="0" applyAlignment="1">
      <alignment wrapText="1"/>
    </xf>
    <xf numFmtId="0" fontId="2" fillId="0" borderId="5" xfId="0" applyFont="1" applyBorder="1"/>
    <xf numFmtId="0" fontId="4" fillId="0" borderId="5" xfId="0" applyFont="1" applyBorder="1"/>
    <xf numFmtId="0" fontId="5" fillId="0" borderId="3" xfId="0" applyFont="1" applyBorder="1"/>
    <xf numFmtId="0" fontId="5" fillId="0" borderId="5" xfId="0" applyFont="1" applyBorder="1"/>
    <xf numFmtId="0" fontId="6" fillId="0" borderId="3" xfId="0" applyFont="1" applyBorder="1" applyAlignment="1">
      <alignment horizontal="left"/>
    </xf>
    <xf numFmtId="3" fontId="5" fillId="0" borderId="3" xfId="0" applyNumberFormat="1" applyFont="1" applyBorder="1" applyAlignment="1">
      <alignment horizontal="center"/>
    </xf>
    <xf numFmtId="164" fontId="5" fillId="0" borderId="3" xfId="0" applyNumberFormat="1" applyFont="1" applyBorder="1" applyAlignment="1">
      <alignment horizontal="center"/>
    </xf>
    <xf numFmtId="0" fontId="5" fillId="0" borderId="5" xfId="0" applyFont="1" applyBorder="1" applyAlignment="1">
      <alignment horizontal="center"/>
    </xf>
    <xf numFmtId="0" fontId="6" fillId="0" borderId="5" xfId="0" applyFont="1" applyBorder="1" applyAlignment="1">
      <alignment horizontal="left"/>
    </xf>
    <xf numFmtId="0" fontId="5" fillId="0" borderId="5" xfId="0" applyFont="1" applyBorder="1" applyAlignment="1">
      <alignment horizontal="left"/>
    </xf>
    <xf numFmtId="3" fontId="5" fillId="0" borderId="5" xfId="0" applyNumberFormat="1" applyFont="1" applyBorder="1" applyAlignment="1">
      <alignment horizontal="center"/>
    </xf>
    <xf numFmtId="164" fontId="5" fillId="0" borderId="5" xfId="0" applyNumberFormat="1" applyFont="1" applyBorder="1" applyAlignment="1">
      <alignment horizontal="center"/>
    </xf>
    <xf numFmtId="0" fontId="0" fillId="0" borderId="5" xfId="0" applyBorder="1" applyAlignment="1">
      <alignment horizontal="left"/>
    </xf>
    <xf numFmtId="0" fontId="5" fillId="0" borderId="4" xfId="0" applyFont="1" applyBorder="1"/>
    <xf numFmtId="0" fontId="5" fillId="0" borderId="4" xfId="0" applyFont="1" applyBorder="1" applyAlignment="1">
      <alignment horizontal="left"/>
    </xf>
    <xf numFmtId="3" fontId="5" fillId="0" borderId="4"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0" fontId="0" fillId="0" borderId="5" xfId="0" applyBorder="1" applyAlignment="1">
      <alignment horizontal="center"/>
    </xf>
    <xf numFmtId="0" fontId="3" fillId="0" borderId="3" xfId="0" applyFont="1" applyBorder="1"/>
    <xf numFmtId="0" fontId="3" fillId="0" borderId="5" xfId="0" applyFont="1" applyBorder="1"/>
    <xf numFmtId="0" fontId="3" fillId="0" borderId="1" xfId="0" applyFont="1" applyBorder="1"/>
    <xf numFmtId="0" fontId="3" fillId="0" borderId="1" xfId="0" applyFont="1" applyBorder="1" applyAlignment="1">
      <alignment horizontal="center"/>
    </xf>
    <xf numFmtId="0" fontId="3" fillId="0" borderId="4" xfId="0" applyFont="1" applyBorder="1" applyAlignment="1">
      <alignment horizontal="center" wrapText="1"/>
    </xf>
    <xf numFmtId="0" fontId="1" fillId="0" borderId="3" xfId="0" applyFont="1" applyBorder="1" applyAlignment="1">
      <alignment horizontal="left"/>
    </xf>
    <xf numFmtId="164" fontId="3" fillId="0" borderId="3" xfId="0" applyNumberFormat="1" applyFont="1" applyBorder="1" applyAlignment="1">
      <alignment horizontal="center"/>
    </xf>
    <xf numFmtId="0" fontId="3" fillId="0" borderId="5" xfId="0" applyFont="1" applyBorder="1" applyAlignment="1">
      <alignment horizontal="center"/>
    </xf>
    <xf numFmtId="0" fontId="1" fillId="0" borderId="5" xfId="0" applyFont="1" applyBorder="1" applyAlignment="1">
      <alignment horizontal="left"/>
    </xf>
    <xf numFmtId="0" fontId="3" fillId="0" borderId="5" xfId="0" applyFont="1" applyBorder="1" applyAlignment="1">
      <alignment horizontal="left"/>
    </xf>
    <xf numFmtId="164" fontId="3" fillId="0" borderId="5" xfId="0" applyNumberFormat="1" applyFont="1" applyBorder="1" applyAlignment="1">
      <alignment horizontal="center"/>
    </xf>
    <xf numFmtId="0" fontId="3" fillId="0" borderId="4" xfId="0" applyFont="1" applyBorder="1"/>
    <xf numFmtId="0" fontId="3" fillId="0" borderId="3" xfId="0" applyFont="1" applyBorder="1" applyAlignment="1">
      <alignment wrapText="1"/>
    </xf>
    <xf numFmtId="0" fontId="9" fillId="0" borderId="0" xfId="0" applyFont="1"/>
    <xf numFmtId="0" fontId="10" fillId="0" borderId="5" xfId="1" applyBorder="1"/>
    <xf numFmtId="0" fontId="5" fillId="0" borderId="4" xfId="0" applyFont="1" applyBorder="1" applyAlignment="1">
      <alignment horizontal="center" wrapText="1"/>
    </xf>
    <xf numFmtId="0" fontId="5" fillId="0" borderId="5" xfId="0" applyFont="1" applyBorder="1" applyAlignment="1">
      <alignment horizontal="center" wrapText="1"/>
    </xf>
    <xf numFmtId="0" fontId="3" fillId="0" borderId="3" xfId="0" applyFont="1" applyBorder="1" applyAlignment="1">
      <alignment horizontal="center" wrapText="1"/>
    </xf>
    <xf numFmtId="0" fontId="5" fillId="0" borderId="3" xfId="0" applyFont="1" applyBorder="1" applyAlignment="1">
      <alignment horizontal="center" wrapText="1"/>
    </xf>
    <xf numFmtId="0" fontId="3" fillId="0" borderId="0" xfId="0" applyFont="1"/>
    <xf numFmtId="0" fontId="1" fillId="0" borderId="5" xfId="0" applyFont="1" applyBorder="1"/>
    <xf numFmtId="0" fontId="1" fillId="0" borderId="0" xfId="0" applyFont="1"/>
    <xf numFmtId="0" fontId="0" fillId="0" borderId="5" xfId="0" applyBorder="1" applyAlignment="1">
      <alignment wrapText="1"/>
    </xf>
    <xf numFmtId="0" fontId="5" fillId="0" borderId="3" xfId="0" applyFont="1" applyBorder="1" applyAlignment="1">
      <alignment horizontal="center"/>
    </xf>
    <xf numFmtId="0" fontId="5" fillId="0" borderId="4"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vertical="center"/>
    </xf>
    <xf numFmtId="0" fontId="3" fillId="0" borderId="0" xfId="0" applyFont="1" applyAlignment="1">
      <alignment vertical="top"/>
    </xf>
    <xf numFmtId="0" fontId="11" fillId="0" borderId="0" xfId="0" applyFont="1" applyAlignment="1">
      <alignment horizontal="left" vertical="center" wrapText="1"/>
    </xf>
    <xf numFmtId="0" fontId="3" fillId="0" borderId="0" xfId="0" applyFont="1" applyAlignment="1">
      <alignment horizontal="left" vertical="center" wrapText="1"/>
    </xf>
    <xf numFmtId="0" fontId="0" fillId="0" borderId="0" xfId="0"/>
    <xf numFmtId="0" fontId="3" fillId="0" borderId="0" xfId="0" applyFont="1"/>
    <xf numFmtId="0" fontId="0" fillId="0" borderId="0" xfId="0" applyAlignment="1">
      <alignment horizontal="center" wrapText="1"/>
    </xf>
    <xf numFmtId="0" fontId="12" fillId="0" borderId="0" xfId="0" applyFont="1" applyAlignment="1">
      <alignment vertical="top"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xf numFmtId="0" fontId="10" fillId="0" borderId="5" xfId="1" applyFill="1" applyBorder="1" applyAlignment="1">
      <alignment wrapText="1"/>
    </xf>
    <xf numFmtId="0" fontId="1" fillId="0" borderId="5" xfId="0" applyFont="1" applyBorder="1"/>
    <xf numFmtId="0" fontId="0" fillId="0" borderId="5" xfId="0" applyBorder="1" applyAlignment="1">
      <alignment wrapText="1"/>
    </xf>
    <xf numFmtId="0" fontId="5" fillId="0" borderId="2" xfId="0" applyFont="1" applyBorder="1" applyAlignment="1">
      <alignment horizontal="center"/>
    </xf>
    <xf numFmtId="0" fontId="3" fillId="0" borderId="5" xfId="0" applyFont="1" applyBorder="1" applyAlignment="1">
      <alignment wrapText="1"/>
    </xf>
    <xf numFmtId="0" fontId="5" fillId="0" borderId="3" xfId="0" applyFont="1" applyBorder="1" applyAlignment="1">
      <alignment horizontal="center"/>
    </xf>
    <xf numFmtId="0" fontId="5"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0" fillId="0" borderId="5" xfId="0" applyBorder="1" applyAlignment="1">
      <alignment horizontal="left" wrapText="1"/>
    </xf>
    <xf numFmtId="0" fontId="3" fillId="0" borderId="2" xfId="0" applyFont="1" applyBorder="1" applyAlignment="1">
      <alignment horizontal="center" wrapText="1"/>
    </xf>
    <xf numFmtId="0" fontId="3" fillId="0" borderId="4"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bostonfed.org/publications/one-time-pubs/mass-echos?utm_source=appendix&amp;utm_medium=referral&amp;utm_campaign=rco&amp;utm_content=mass-echos"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4A3A-ED6C-4F4D-A34A-4FE70F252952}">
  <dimension ref="A1:W27"/>
  <sheetViews>
    <sheetView tabSelected="1" zoomScale="148" zoomScaleNormal="148" workbookViewId="0">
      <selection activeCell="A10" sqref="A10:Q10"/>
    </sheetView>
  </sheetViews>
  <sheetFormatPr defaultRowHeight="15" x14ac:dyDescent="0.25"/>
  <cols>
    <col min="1" max="1" width="18.85546875" customWidth="1"/>
    <col min="12" max="12" width="18.5703125" customWidth="1"/>
  </cols>
  <sheetData>
    <row r="1" spans="1:23" ht="46.5" customHeight="1" x14ac:dyDescent="0.25">
      <c r="A1" s="54" t="e" vm="1">
        <v>#VALUE!</v>
      </c>
      <c r="B1" s="54"/>
    </row>
    <row r="2" spans="1:23" ht="53.45" customHeight="1" x14ac:dyDescent="0.25">
      <c r="A2" s="55" t="s">
        <v>0</v>
      </c>
      <c r="B2" s="55"/>
      <c r="C2" s="55"/>
      <c r="D2" s="55"/>
      <c r="E2" s="55"/>
      <c r="F2" s="55"/>
      <c r="G2" s="55"/>
      <c r="H2" s="55"/>
      <c r="I2" s="55"/>
      <c r="J2" s="55"/>
      <c r="K2" s="55"/>
      <c r="L2" s="55"/>
      <c r="M2" s="55"/>
      <c r="N2" s="55"/>
      <c r="O2" s="55"/>
      <c r="P2" s="55"/>
      <c r="Q2" s="55"/>
    </row>
    <row r="3" spans="1:23" x14ac:dyDescent="0.25">
      <c r="A3" s="52" t="s">
        <v>1</v>
      </c>
      <c r="B3" s="52"/>
      <c r="C3" s="52"/>
      <c r="D3" s="52"/>
      <c r="E3" s="52"/>
      <c r="F3" s="52"/>
      <c r="G3" s="52"/>
      <c r="H3" s="52"/>
      <c r="I3" s="52"/>
      <c r="J3" s="52"/>
      <c r="K3" s="52"/>
      <c r="L3" s="52"/>
      <c r="M3" s="52"/>
      <c r="N3" s="52"/>
      <c r="O3" s="52"/>
      <c r="P3" s="52"/>
      <c r="Q3" s="52"/>
    </row>
    <row r="4" spans="1:23" x14ac:dyDescent="0.25">
      <c r="A4" s="52" t="s">
        <v>2</v>
      </c>
      <c r="B4" s="52"/>
      <c r="C4" s="52"/>
      <c r="D4" s="52"/>
      <c r="E4" s="52"/>
      <c r="F4" s="52"/>
      <c r="G4" s="52"/>
      <c r="H4" s="52"/>
      <c r="I4" s="52"/>
      <c r="J4" s="52"/>
      <c r="K4" s="52"/>
      <c r="L4" s="52"/>
      <c r="M4" s="52"/>
      <c r="N4" s="52"/>
      <c r="O4" s="52"/>
      <c r="P4" s="52"/>
      <c r="Q4" s="52"/>
    </row>
    <row r="5" spans="1:23" x14ac:dyDescent="0.25">
      <c r="A5" s="53" t="s">
        <v>3</v>
      </c>
      <c r="B5" s="53"/>
      <c r="C5" s="53"/>
      <c r="D5" s="53"/>
      <c r="E5" s="53"/>
      <c r="F5" s="53"/>
      <c r="G5" s="53"/>
      <c r="H5" s="53"/>
      <c r="I5" s="53"/>
      <c r="J5" s="53"/>
      <c r="K5" s="53"/>
      <c r="L5" s="53"/>
      <c r="M5" s="53"/>
      <c r="N5" s="53"/>
      <c r="O5" s="53"/>
      <c r="P5" s="53"/>
      <c r="Q5" s="53"/>
    </row>
    <row r="6" spans="1:23" x14ac:dyDescent="0.25">
      <c r="A6" s="53"/>
      <c r="B6" s="53"/>
      <c r="C6" s="53"/>
      <c r="D6" s="53"/>
      <c r="E6" s="53"/>
      <c r="F6" s="53"/>
      <c r="G6" s="53"/>
      <c r="H6" s="53"/>
      <c r="I6" s="53"/>
      <c r="J6" s="53"/>
      <c r="K6" s="53"/>
      <c r="L6" s="53"/>
      <c r="M6" s="53"/>
      <c r="N6" s="53"/>
      <c r="O6" s="53"/>
      <c r="P6" s="53"/>
      <c r="Q6" s="53"/>
    </row>
    <row r="7" spans="1:23" s="40" customFormat="1" ht="42.75" customHeight="1" x14ac:dyDescent="0.25">
      <c r="A7" s="56" t="s">
        <v>4</v>
      </c>
      <c r="B7" s="57"/>
      <c r="C7" s="57"/>
      <c r="D7" s="57"/>
      <c r="E7" s="57"/>
      <c r="F7" s="57"/>
      <c r="G7" s="57"/>
      <c r="H7" s="57"/>
      <c r="I7" s="57"/>
      <c r="J7" s="57"/>
      <c r="K7" s="57"/>
      <c r="L7" s="57"/>
      <c r="M7" s="49"/>
      <c r="N7" s="49"/>
      <c r="O7" s="49"/>
      <c r="P7" s="49"/>
      <c r="Q7" s="49"/>
      <c r="R7" s="48"/>
      <c r="S7" s="48"/>
      <c r="T7" s="48"/>
      <c r="U7" s="48"/>
      <c r="V7" s="48"/>
      <c r="W7" s="48"/>
    </row>
    <row r="8" spans="1:23" s="40" customFormat="1" x14ac:dyDescent="0.25">
      <c r="A8" s="50"/>
      <c r="B8" s="51"/>
      <c r="C8" s="51"/>
      <c r="D8" s="51"/>
      <c r="E8" s="51"/>
      <c r="F8" s="51"/>
      <c r="G8" s="51"/>
      <c r="H8" s="51"/>
      <c r="I8" s="51"/>
      <c r="J8" s="51"/>
      <c r="K8" s="51"/>
      <c r="L8" s="51"/>
      <c r="M8" s="49"/>
      <c r="N8" s="49"/>
      <c r="O8" s="49"/>
      <c r="P8" s="49"/>
      <c r="Q8" s="49"/>
      <c r="R8" s="48"/>
      <c r="S8" s="48"/>
      <c r="T8" s="48"/>
      <c r="U8" s="48"/>
      <c r="V8" s="48"/>
      <c r="W8" s="48"/>
    </row>
    <row r="9" spans="1:23" x14ac:dyDescent="0.25">
      <c r="A9" s="58" t="s">
        <v>5</v>
      </c>
      <c r="B9" s="58"/>
      <c r="C9" s="58"/>
      <c r="D9" s="58"/>
      <c r="E9" s="58"/>
      <c r="F9" s="58"/>
      <c r="G9" s="58"/>
      <c r="H9" s="58"/>
      <c r="I9" s="58"/>
      <c r="J9" s="58"/>
      <c r="K9" s="58"/>
      <c r="L9" s="58"/>
      <c r="M9" s="58"/>
      <c r="N9" s="58"/>
      <c r="O9" s="58"/>
      <c r="P9" s="58"/>
      <c r="Q9" s="58"/>
    </row>
    <row r="10" spans="1:23" s="1" customFormat="1" ht="32.1" customHeight="1" x14ac:dyDescent="0.25">
      <c r="A10" s="59" t="s">
        <v>4731</v>
      </c>
      <c r="B10" s="59"/>
      <c r="C10" s="59"/>
      <c r="D10" s="59"/>
      <c r="E10" s="59"/>
      <c r="F10" s="59"/>
      <c r="G10" s="59"/>
      <c r="H10" s="59"/>
      <c r="I10" s="59"/>
      <c r="J10" s="59"/>
      <c r="K10" s="59"/>
      <c r="L10" s="59"/>
      <c r="M10" s="59"/>
      <c r="N10" s="59"/>
      <c r="O10" s="59"/>
      <c r="P10" s="59"/>
      <c r="Q10" s="59"/>
    </row>
    <row r="11" spans="1:23" x14ac:dyDescent="0.25">
      <c r="A11" s="53"/>
      <c r="B11" s="53"/>
      <c r="C11" s="53"/>
      <c r="D11" s="53"/>
      <c r="E11" s="53"/>
      <c r="F11" s="53"/>
      <c r="G11" s="53"/>
      <c r="H11" s="53"/>
      <c r="I11" s="53"/>
      <c r="J11" s="53"/>
      <c r="K11" s="53"/>
      <c r="L11" s="53"/>
      <c r="M11" s="53"/>
      <c r="N11" s="53"/>
      <c r="O11" s="53"/>
      <c r="P11" s="53"/>
      <c r="Q11" s="53"/>
    </row>
    <row r="12" spans="1:23" x14ac:dyDescent="0.25">
      <c r="A12" s="60" t="s">
        <v>6</v>
      </c>
      <c r="B12" s="60"/>
      <c r="C12" s="60"/>
      <c r="D12" s="60"/>
      <c r="E12" s="60"/>
      <c r="F12" s="60"/>
      <c r="G12" s="60"/>
      <c r="H12" s="60"/>
      <c r="I12" s="60"/>
      <c r="J12" s="60"/>
      <c r="K12" s="60"/>
      <c r="L12" s="60"/>
      <c r="M12" s="60"/>
      <c r="N12" s="60"/>
      <c r="O12" s="60"/>
      <c r="P12" s="60"/>
      <c r="Q12" s="60"/>
    </row>
    <row r="13" spans="1:23" x14ac:dyDescent="0.25">
      <c r="A13" s="35" t="str">
        <f>HYPERLINK("#appendix1!A1", "Appendix Table 1")</f>
        <v>Appendix Table 1</v>
      </c>
      <c r="B13" s="52" t="s">
        <v>7</v>
      </c>
      <c r="C13" s="52"/>
      <c r="D13" s="52"/>
      <c r="E13" s="52"/>
      <c r="F13" s="52"/>
      <c r="G13" s="52"/>
      <c r="H13" s="52"/>
      <c r="I13" s="52"/>
      <c r="J13" s="52"/>
      <c r="K13" s="52"/>
      <c r="L13" s="52"/>
      <c r="M13" s="52"/>
      <c r="N13" s="52"/>
      <c r="O13" s="52"/>
      <c r="P13" s="52"/>
      <c r="Q13" s="52"/>
    </row>
    <row r="14" spans="1:23" x14ac:dyDescent="0.25">
      <c r="A14" s="35" t="str">
        <f>HYPERLINK("#appendix2.1!A1", "Appendix Table 2.1")</f>
        <v>Appendix Table 2.1</v>
      </c>
      <c r="B14" s="52" t="s">
        <v>8</v>
      </c>
      <c r="C14" s="52"/>
      <c r="D14" s="52"/>
      <c r="E14" s="52"/>
      <c r="F14" s="52"/>
      <c r="G14" s="52"/>
      <c r="H14" s="52"/>
      <c r="I14" s="52"/>
      <c r="J14" s="52"/>
      <c r="K14" s="52"/>
      <c r="L14" s="52"/>
      <c r="M14" s="52"/>
      <c r="N14" s="52"/>
      <c r="O14" s="52"/>
      <c r="P14" s="52"/>
      <c r="Q14" s="52"/>
    </row>
    <row r="15" spans="1:23" x14ac:dyDescent="0.25">
      <c r="A15" s="35" t="str">
        <f>HYPERLINK("#appendix2.2!A1", "Appendix Table 2.2")</f>
        <v>Appendix Table 2.2</v>
      </c>
      <c r="B15" s="53" t="s">
        <v>9</v>
      </c>
      <c r="C15" s="53"/>
      <c r="D15" s="53"/>
      <c r="E15" s="53"/>
      <c r="F15" s="53"/>
      <c r="G15" s="53"/>
      <c r="H15" s="53"/>
      <c r="I15" s="53"/>
      <c r="J15" s="53"/>
      <c r="K15" s="53"/>
      <c r="L15" s="53"/>
      <c r="M15" s="53"/>
      <c r="N15" s="53"/>
      <c r="O15" s="53"/>
      <c r="P15" s="53"/>
      <c r="Q15" s="53"/>
    </row>
    <row r="16" spans="1:23" x14ac:dyDescent="0.25">
      <c r="A16" s="35" t="str">
        <f>HYPERLINK("#appendix2.3!A1", "Appendix Table 2.3")</f>
        <v>Appendix Table 2.3</v>
      </c>
      <c r="B16" s="52" t="s">
        <v>10</v>
      </c>
      <c r="C16" s="52"/>
      <c r="D16" s="52"/>
      <c r="E16" s="52"/>
      <c r="F16" s="52"/>
      <c r="G16" s="52"/>
      <c r="H16" s="52"/>
      <c r="I16" s="52"/>
      <c r="J16" s="52"/>
      <c r="K16" s="52"/>
      <c r="L16" s="52"/>
      <c r="M16" s="52"/>
      <c r="N16" s="52"/>
      <c r="O16" s="52"/>
      <c r="P16" s="52"/>
      <c r="Q16" s="52"/>
    </row>
    <row r="17" spans="1:17" x14ac:dyDescent="0.25">
      <c r="A17" s="35" t="str">
        <f>HYPERLINK("#appendix3.1!A1", "Appendix Table 3.1")</f>
        <v>Appendix Table 3.1</v>
      </c>
      <c r="B17" s="52" t="s">
        <v>11</v>
      </c>
      <c r="C17" s="52"/>
      <c r="D17" s="52"/>
      <c r="E17" s="52"/>
      <c r="F17" s="52"/>
      <c r="G17" s="52"/>
      <c r="H17" s="52"/>
      <c r="I17" s="52"/>
      <c r="J17" s="52"/>
      <c r="K17" s="52"/>
      <c r="L17" s="52"/>
      <c r="M17" s="52"/>
      <c r="N17" s="52"/>
      <c r="O17" s="52"/>
      <c r="P17" s="52"/>
      <c r="Q17" s="52"/>
    </row>
    <row r="18" spans="1:17" x14ac:dyDescent="0.25">
      <c r="A18" s="35" t="str">
        <f>HYPERLINK("#appendix3.2!A1", "Appendix Table 3.2")</f>
        <v>Appendix Table 3.2</v>
      </c>
      <c r="B18" s="52" t="s">
        <v>12</v>
      </c>
      <c r="C18" s="52"/>
      <c r="D18" s="52"/>
      <c r="E18" s="52"/>
      <c r="F18" s="52"/>
      <c r="G18" s="52"/>
      <c r="H18" s="52"/>
      <c r="I18" s="52"/>
      <c r="J18" s="52"/>
      <c r="K18" s="52"/>
      <c r="L18" s="52"/>
      <c r="M18" s="52"/>
      <c r="N18" s="52"/>
      <c r="O18" s="52"/>
      <c r="P18" s="52"/>
      <c r="Q18" s="52"/>
    </row>
    <row r="19" spans="1:17" x14ac:dyDescent="0.25">
      <c r="A19" s="35" t="str">
        <f>HYPERLINK("#appendix3.3!A1", "Appendix Table 3.3")</f>
        <v>Appendix Table 3.3</v>
      </c>
      <c r="B19" s="52" t="s">
        <v>13</v>
      </c>
      <c r="C19" s="52"/>
      <c r="D19" s="52"/>
      <c r="E19" s="52"/>
      <c r="F19" s="52"/>
      <c r="G19" s="52"/>
      <c r="H19" s="52"/>
      <c r="I19" s="52"/>
      <c r="J19" s="52"/>
      <c r="K19" s="52"/>
      <c r="L19" s="52"/>
      <c r="M19" s="52"/>
      <c r="N19" s="52"/>
      <c r="O19" s="52"/>
      <c r="P19" s="52"/>
      <c r="Q19" s="52"/>
    </row>
    <row r="20" spans="1:17" x14ac:dyDescent="0.25">
      <c r="A20" s="35" t="str">
        <f>HYPERLINK("#appendix4.1!A1", "Appendix Table 4.1")</f>
        <v>Appendix Table 4.1</v>
      </c>
      <c r="B20" s="52" t="s">
        <v>14</v>
      </c>
      <c r="C20" s="52"/>
      <c r="D20" s="52"/>
      <c r="E20" s="52"/>
      <c r="F20" s="52"/>
      <c r="G20" s="52"/>
      <c r="H20" s="52"/>
      <c r="I20" s="52"/>
      <c r="J20" s="52"/>
      <c r="K20" s="52"/>
      <c r="L20" s="52"/>
      <c r="M20" s="52"/>
      <c r="N20" s="52"/>
      <c r="O20" s="52"/>
      <c r="P20" s="52"/>
      <c r="Q20" s="52"/>
    </row>
    <row r="21" spans="1:17" x14ac:dyDescent="0.25">
      <c r="A21" s="35" t="str">
        <f>HYPERLINK("#appendix4.2!A1", "Appendix Table 4.2")</f>
        <v>Appendix Table 4.2</v>
      </c>
      <c r="B21" s="52" t="s">
        <v>15</v>
      </c>
      <c r="C21" s="52"/>
      <c r="D21" s="52"/>
      <c r="E21" s="52"/>
      <c r="F21" s="52"/>
      <c r="G21" s="52"/>
      <c r="H21" s="52"/>
      <c r="I21" s="52"/>
      <c r="J21" s="52"/>
      <c r="K21" s="52"/>
      <c r="L21" s="52"/>
      <c r="M21" s="52"/>
      <c r="N21" s="52"/>
      <c r="O21" s="52"/>
      <c r="P21" s="52"/>
      <c r="Q21" s="52"/>
    </row>
    <row r="22" spans="1:17" x14ac:dyDescent="0.25">
      <c r="A22" s="35" t="str">
        <f>HYPERLINK("#appendix4.3!A1", "Appendix Table 4.3")</f>
        <v>Appendix Table 4.3</v>
      </c>
      <c r="B22" s="52" t="s">
        <v>16</v>
      </c>
      <c r="C22" s="52"/>
      <c r="D22" s="52"/>
      <c r="E22" s="52"/>
      <c r="F22" s="52"/>
      <c r="G22" s="52"/>
      <c r="H22" s="52"/>
      <c r="I22" s="52"/>
      <c r="J22" s="52"/>
      <c r="K22" s="52"/>
      <c r="L22" s="52"/>
      <c r="M22" s="52"/>
      <c r="N22" s="52"/>
      <c r="O22" s="52"/>
      <c r="P22" s="52"/>
      <c r="Q22" s="52"/>
    </row>
    <row r="23" spans="1:17" x14ac:dyDescent="0.25">
      <c r="A23" s="35" t="str">
        <f>HYPERLINK("#appendix5!A1", "Appendix Table 5")</f>
        <v>Appendix Table 5</v>
      </c>
      <c r="B23" s="53" t="s">
        <v>17</v>
      </c>
      <c r="C23" s="53"/>
      <c r="D23" s="53"/>
      <c r="E23" s="53"/>
      <c r="F23" s="53"/>
      <c r="G23" s="53"/>
      <c r="H23" s="53"/>
      <c r="I23" s="53"/>
      <c r="J23" s="53"/>
      <c r="K23" s="53"/>
      <c r="L23" s="53"/>
      <c r="M23" s="53"/>
      <c r="N23" s="53"/>
      <c r="O23" s="53"/>
      <c r="P23" s="53"/>
      <c r="Q23" s="53"/>
    </row>
    <row r="24" spans="1:17" x14ac:dyDescent="0.25">
      <c r="A24" s="35" t="str">
        <f>HYPERLINK("#appendix6.1!A1", "Appendix Table 6.1")</f>
        <v>Appendix Table 6.1</v>
      </c>
      <c r="B24" s="52" t="s">
        <v>18</v>
      </c>
      <c r="C24" s="52"/>
      <c r="D24" s="52"/>
      <c r="E24" s="52"/>
      <c r="F24" s="52"/>
      <c r="G24" s="52"/>
      <c r="H24" s="52"/>
      <c r="I24" s="52"/>
      <c r="J24" s="52"/>
      <c r="K24" s="52"/>
      <c r="L24" s="52"/>
      <c r="M24" s="52"/>
      <c r="N24" s="52"/>
      <c r="O24" s="52"/>
      <c r="P24" s="52"/>
      <c r="Q24" s="52"/>
    </row>
    <row r="25" spans="1:17" x14ac:dyDescent="0.25">
      <c r="A25" s="35" t="str">
        <f>HYPERLINK("#appendix6.2!A1", "Appendix Table 6.2")</f>
        <v>Appendix Table 6.2</v>
      </c>
      <c r="B25" s="52" t="s">
        <v>19</v>
      </c>
      <c r="C25" s="52"/>
      <c r="D25" s="52"/>
      <c r="E25" s="52"/>
      <c r="F25" s="52"/>
      <c r="G25" s="52"/>
      <c r="H25" s="52"/>
      <c r="I25" s="52"/>
      <c r="J25" s="52"/>
      <c r="K25" s="52"/>
      <c r="L25" s="52"/>
      <c r="M25" s="52"/>
      <c r="N25" s="52"/>
      <c r="O25" s="52"/>
      <c r="P25" s="52"/>
      <c r="Q25" s="52"/>
    </row>
    <row r="26" spans="1:17" x14ac:dyDescent="0.25">
      <c r="A26" s="35" t="str">
        <f>HYPERLINK("#appendix6.3!A1", "Appendix Table 6.3")</f>
        <v>Appendix Table 6.3</v>
      </c>
      <c r="B26" s="52" t="s">
        <v>20</v>
      </c>
      <c r="C26" s="52"/>
      <c r="D26" s="52"/>
      <c r="E26" s="52"/>
      <c r="F26" s="52"/>
      <c r="G26" s="52"/>
      <c r="H26" s="52"/>
      <c r="I26" s="52"/>
      <c r="J26" s="52"/>
      <c r="K26" s="52"/>
      <c r="L26" s="52"/>
      <c r="M26" s="52"/>
      <c r="N26" s="52"/>
      <c r="O26" s="52"/>
      <c r="P26" s="52"/>
      <c r="Q26" s="52"/>
    </row>
    <row r="27" spans="1:17" x14ac:dyDescent="0.25">
      <c r="A27" s="35" t="str">
        <f>HYPERLINK("#appendix7!A1", "Appendix Table 7")</f>
        <v>Appendix Table 7</v>
      </c>
      <c r="B27" s="52" t="s">
        <v>21</v>
      </c>
      <c r="C27" s="52"/>
      <c r="D27" s="52"/>
      <c r="E27" s="52"/>
      <c r="F27" s="52"/>
      <c r="G27" s="52"/>
      <c r="H27" s="52"/>
      <c r="I27" s="52"/>
      <c r="J27" s="52"/>
      <c r="K27" s="52"/>
      <c r="L27" s="52"/>
      <c r="M27" s="52"/>
      <c r="N27" s="52"/>
      <c r="O27" s="52"/>
      <c r="P27" s="52"/>
      <c r="Q27" s="52"/>
    </row>
  </sheetData>
  <mergeCells count="26">
    <mergeCell ref="A1:B1"/>
    <mergeCell ref="A2:Q2"/>
    <mergeCell ref="A7:L7"/>
    <mergeCell ref="B15:Q15"/>
    <mergeCell ref="A9:Q9"/>
    <mergeCell ref="A3:Q3"/>
    <mergeCell ref="A4:Q4"/>
    <mergeCell ref="A5:Q5"/>
    <mergeCell ref="A6:Q6"/>
    <mergeCell ref="A10:Q10"/>
    <mergeCell ref="A11:Q11"/>
    <mergeCell ref="A12:Q12"/>
    <mergeCell ref="B13:Q13"/>
    <mergeCell ref="B14:Q14"/>
    <mergeCell ref="B27:Q27"/>
    <mergeCell ref="B16:Q16"/>
    <mergeCell ref="B17:Q17"/>
    <mergeCell ref="B18:Q18"/>
    <mergeCell ref="B19:Q19"/>
    <mergeCell ref="B20:Q20"/>
    <mergeCell ref="B21:Q21"/>
    <mergeCell ref="B22:Q22"/>
    <mergeCell ref="B23:Q23"/>
    <mergeCell ref="B24:Q24"/>
    <mergeCell ref="B25:Q25"/>
    <mergeCell ref="B26:Q26"/>
  </mergeCells>
  <hyperlinks>
    <hyperlink ref="A10:Q10" r:id="rId1" display="Mattingly, Marybeth J., Sara Chaganti, Michael Evangelist, Marija Bingulac, and Gracie L. Griffin. 2026. &quot;Family wealth in Massachusetts: Findings from the 2025 Massachusetts Economic Conditions and Household Opportunity Survey (Mass ECHOS).&quot; Federal Reserve Bank of Boston." xr:uid="{F342D8AF-D18C-4244-AF5F-4EA8C2FAEDE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9457F-A4CA-450A-9B33-FD3EB388C479}">
  <dimension ref="A1:Q151"/>
  <sheetViews>
    <sheetView topLeftCell="A109" zoomScale="118" zoomScaleNormal="118" workbookViewId="0">
      <selection activeCell="A143" sqref="A143:Q143"/>
    </sheetView>
  </sheetViews>
  <sheetFormatPr defaultRowHeight="15" x14ac:dyDescent="0.25"/>
  <cols>
    <col min="1" max="1" width="60.7109375" customWidth="1"/>
    <col min="2" max="4" width="14.140625" customWidth="1"/>
    <col min="5" max="5" width="1.7109375" customWidth="1"/>
    <col min="6" max="8" width="14.140625" customWidth="1"/>
    <col min="9" max="9" width="1.7109375" customWidth="1"/>
    <col min="10" max="10" width="14.140625" customWidth="1"/>
    <col min="11" max="11" width="1.7109375" customWidth="1"/>
    <col min="12" max="12" width="14.140625" customWidth="1"/>
    <col min="13" max="13" width="1.7109375" customWidth="1"/>
    <col min="14" max="14" width="14.140625" customWidth="1"/>
    <col min="15" max="15" width="1.7109375" customWidth="1"/>
    <col min="16" max="17" width="14.140625" customWidth="1"/>
  </cols>
  <sheetData>
    <row r="1" spans="1:17" x14ac:dyDescent="0.25">
      <c r="A1" s="2" t="str">
        <f>HYPERLINK("#TOC!A1", "Return to Table of Contents")</f>
        <v>Return to Table of Contents</v>
      </c>
    </row>
    <row r="2" spans="1:17" x14ac:dyDescent="0.25">
      <c r="A2" s="63" t="s">
        <v>15</v>
      </c>
      <c r="B2" s="61"/>
      <c r="C2" s="61"/>
      <c r="D2" s="61"/>
      <c r="E2" s="61"/>
      <c r="F2" s="61"/>
      <c r="G2" s="61"/>
      <c r="H2" s="61"/>
      <c r="I2" s="61"/>
      <c r="J2" s="61"/>
      <c r="K2" s="61"/>
      <c r="L2" s="61"/>
      <c r="M2" s="61"/>
      <c r="N2" s="61"/>
      <c r="O2" s="61"/>
      <c r="P2" s="61"/>
      <c r="Q2" s="61"/>
    </row>
    <row r="3" spans="1:17" x14ac:dyDescent="0.25">
      <c r="A3" s="21"/>
      <c r="B3" s="66" t="s">
        <v>1320</v>
      </c>
      <c r="C3" s="66" t="s">
        <v>1320</v>
      </c>
      <c r="D3" s="66" t="s">
        <v>1320</v>
      </c>
      <c r="E3" s="21"/>
      <c r="F3" s="66" t="s">
        <v>1321</v>
      </c>
      <c r="G3" s="66" t="s">
        <v>1321</v>
      </c>
      <c r="H3" s="66" t="s">
        <v>1321</v>
      </c>
      <c r="I3" s="21"/>
      <c r="J3" s="21"/>
      <c r="K3" s="21"/>
      <c r="L3" s="21"/>
      <c r="M3" s="21"/>
      <c r="N3" s="21"/>
      <c r="O3" s="21"/>
      <c r="P3" s="66" t="s">
        <v>3135</v>
      </c>
      <c r="Q3" s="66" t="s">
        <v>2672</v>
      </c>
    </row>
    <row r="4" spans="1:17" ht="90" customHeight="1" x14ac:dyDescent="0.25">
      <c r="A4" s="22"/>
      <c r="B4" s="25" t="s">
        <v>1834</v>
      </c>
      <c r="C4" s="25" t="s">
        <v>1835</v>
      </c>
      <c r="D4" s="25" t="s">
        <v>1324</v>
      </c>
      <c r="E4" s="1"/>
      <c r="F4" s="25" t="s">
        <v>1325</v>
      </c>
      <c r="G4" s="25" t="s">
        <v>1836</v>
      </c>
      <c r="H4" s="25" t="s">
        <v>1327</v>
      </c>
      <c r="I4" s="1"/>
      <c r="J4" s="25" t="s">
        <v>1837</v>
      </c>
      <c r="K4" s="1"/>
      <c r="L4" s="37" t="s">
        <v>1329</v>
      </c>
      <c r="M4" s="1"/>
      <c r="N4" s="25" t="s">
        <v>1838</v>
      </c>
      <c r="O4" s="1"/>
      <c r="P4" s="25" t="s">
        <v>2673</v>
      </c>
      <c r="Q4" s="25" t="s">
        <v>2674</v>
      </c>
    </row>
    <row r="5" spans="1:17" x14ac:dyDescent="0.25">
      <c r="A5" s="26" t="s">
        <v>23</v>
      </c>
      <c r="B5" s="27">
        <v>25</v>
      </c>
      <c r="C5" s="27">
        <v>200</v>
      </c>
      <c r="D5" s="27">
        <v>114</v>
      </c>
      <c r="E5" s="21"/>
      <c r="F5" s="27">
        <v>485</v>
      </c>
      <c r="G5" s="27">
        <v>18</v>
      </c>
      <c r="H5" s="27">
        <v>365</v>
      </c>
      <c r="I5" s="21"/>
      <c r="J5" s="27">
        <v>18</v>
      </c>
      <c r="K5" s="21"/>
      <c r="L5" s="27">
        <v>463</v>
      </c>
      <c r="M5" s="21"/>
      <c r="N5" s="27">
        <v>11</v>
      </c>
      <c r="O5" s="21"/>
      <c r="P5" s="27">
        <v>67.5</v>
      </c>
      <c r="Q5" s="27">
        <v>373.43099999999998</v>
      </c>
    </row>
    <row r="6" spans="1:17" x14ac:dyDescent="0.25">
      <c r="A6" s="22"/>
      <c r="B6" s="28" t="s">
        <v>2685</v>
      </c>
      <c r="C6" s="28" t="s">
        <v>2686</v>
      </c>
      <c r="D6" s="28" t="s">
        <v>2687</v>
      </c>
      <c r="F6" s="28" t="s">
        <v>2688</v>
      </c>
      <c r="G6" s="28" t="s">
        <v>2689</v>
      </c>
      <c r="H6" s="28" t="s">
        <v>2690</v>
      </c>
      <c r="J6" s="28" t="s">
        <v>2691</v>
      </c>
      <c r="L6" s="28" t="s">
        <v>2692</v>
      </c>
      <c r="N6" s="28" t="s">
        <v>2693</v>
      </c>
      <c r="P6" s="28" t="s">
        <v>2694</v>
      </c>
      <c r="Q6" s="28" t="s">
        <v>295</v>
      </c>
    </row>
    <row r="7" spans="1:17" x14ac:dyDescent="0.25">
      <c r="A7" s="29" t="s">
        <v>673</v>
      </c>
      <c r="Q7" s="22"/>
    </row>
    <row r="8" spans="1:17" x14ac:dyDescent="0.25">
      <c r="A8" s="30" t="s">
        <v>32</v>
      </c>
      <c r="B8" s="31">
        <v>16.978000000000002</v>
      </c>
      <c r="C8" s="31">
        <v>35</v>
      </c>
      <c r="D8" s="31">
        <v>40.003999999999998</v>
      </c>
      <c r="F8" s="31">
        <v>275</v>
      </c>
      <c r="G8" s="31">
        <v>12.3</v>
      </c>
      <c r="H8" s="31">
        <v>30</v>
      </c>
      <c r="J8" s="28" t="s">
        <v>530</v>
      </c>
      <c r="L8" s="31">
        <v>67</v>
      </c>
      <c r="N8" s="31">
        <v>15</v>
      </c>
      <c r="P8" s="31">
        <v>9.65</v>
      </c>
      <c r="Q8" s="31">
        <v>45</v>
      </c>
    </row>
    <row r="9" spans="1:17" x14ac:dyDescent="0.25">
      <c r="A9" s="22"/>
      <c r="B9" s="28" t="s">
        <v>3136</v>
      </c>
      <c r="C9" s="28" t="s">
        <v>3137</v>
      </c>
      <c r="D9" s="28" t="s">
        <v>3138</v>
      </c>
      <c r="F9" s="28" t="s">
        <v>3139</v>
      </c>
      <c r="G9" s="28" t="s">
        <v>3140</v>
      </c>
      <c r="H9" s="28" t="s">
        <v>3141</v>
      </c>
      <c r="J9" s="28" t="s">
        <v>370</v>
      </c>
      <c r="L9" s="28" t="s">
        <v>3142</v>
      </c>
      <c r="N9" s="28" t="s">
        <v>3143</v>
      </c>
      <c r="P9" s="28" t="s">
        <v>3144</v>
      </c>
      <c r="Q9" s="28" t="s">
        <v>676</v>
      </c>
    </row>
    <row r="10" spans="1:17" x14ac:dyDescent="0.25">
      <c r="A10" s="30" t="s">
        <v>36</v>
      </c>
      <c r="B10" s="31">
        <v>25</v>
      </c>
      <c r="C10" s="31">
        <v>118</v>
      </c>
      <c r="D10" s="31">
        <v>93.9</v>
      </c>
      <c r="F10" s="31">
        <v>330</v>
      </c>
      <c r="G10" s="31">
        <v>20</v>
      </c>
      <c r="H10" s="31">
        <v>242</v>
      </c>
      <c r="J10" s="28" t="s">
        <v>530</v>
      </c>
      <c r="L10" s="31">
        <v>343</v>
      </c>
      <c r="N10" s="31">
        <v>14.9</v>
      </c>
      <c r="P10" s="31">
        <v>41</v>
      </c>
      <c r="Q10" s="31">
        <v>279.65000000000003</v>
      </c>
    </row>
    <row r="11" spans="1:17" x14ac:dyDescent="0.25">
      <c r="A11" s="22"/>
      <c r="B11" s="28" t="s">
        <v>3145</v>
      </c>
      <c r="C11" s="28" t="s">
        <v>3146</v>
      </c>
      <c r="D11" s="28" t="s">
        <v>3147</v>
      </c>
      <c r="F11" s="28" t="s">
        <v>3148</v>
      </c>
      <c r="G11" s="28" t="s">
        <v>3149</v>
      </c>
      <c r="H11" s="28" t="s">
        <v>3150</v>
      </c>
      <c r="J11" s="28" t="s">
        <v>370</v>
      </c>
      <c r="L11" s="28" t="s">
        <v>3151</v>
      </c>
      <c r="N11" s="28" t="s">
        <v>3152</v>
      </c>
      <c r="P11" s="28" t="s">
        <v>3153</v>
      </c>
      <c r="Q11" s="28" t="s">
        <v>683</v>
      </c>
    </row>
    <row r="12" spans="1:17" x14ac:dyDescent="0.25">
      <c r="A12" s="30" t="s">
        <v>40</v>
      </c>
      <c r="B12" s="31">
        <v>20</v>
      </c>
      <c r="C12" s="31">
        <v>234</v>
      </c>
      <c r="D12" s="31">
        <v>131.4</v>
      </c>
      <c r="F12" s="31">
        <v>455</v>
      </c>
      <c r="G12" s="31">
        <v>20</v>
      </c>
      <c r="H12" s="31">
        <v>343</v>
      </c>
      <c r="J12" s="28" t="s">
        <v>530</v>
      </c>
      <c r="L12" s="31">
        <v>534</v>
      </c>
      <c r="N12" s="31">
        <v>11</v>
      </c>
      <c r="P12" s="31">
        <v>77</v>
      </c>
      <c r="Q12" s="31">
        <v>405</v>
      </c>
    </row>
    <row r="13" spans="1:17" x14ac:dyDescent="0.25">
      <c r="A13" s="22"/>
      <c r="B13" s="28" t="s">
        <v>2773</v>
      </c>
      <c r="C13" s="28" t="s">
        <v>3154</v>
      </c>
      <c r="D13" s="28" t="s">
        <v>3155</v>
      </c>
      <c r="F13" s="28" t="s">
        <v>3156</v>
      </c>
      <c r="G13" s="28" t="s">
        <v>3157</v>
      </c>
      <c r="H13" s="28" t="s">
        <v>3158</v>
      </c>
      <c r="J13" s="28" t="s">
        <v>370</v>
      </c>
      <c r="L13" s="28" t="s">
        <v>3159</v>
      </c>
      <c r="N13" s="28" t="s">
        <v>3160</v>
      </c>
      <c r="P13" s="28" t="s">
        <v>3161</v>
      </c>
      <c r="Q13" s="28" t="s">
        <v>690</v>
      </c>
    </row>
    <row r="14" spans="1:17" x14ac:dyDescent="0.25">
      <c r="A14" s="30" t="s">
        <v>44</v>
      </c>
      <c r="B14" s="31">
        <v>20</v>
      </c>
      <c r="C14" s="31">
        <v>350</v>
      </c>
      <c r="D14" s="31">
        <v>175</v>
      </c>
      <c r="F14" s="31">
        <v>500</v>
      </c>
      <c r="G14" s="31">
        <v>20</v>
      </c>
      <c r="H14" s="31">
        <v>440</v>
      </c>
      <c r="J14" s="28" t="s">
        <v>530</v>
      </c>
      <c r="L14" s="31">
        <v>673.21400000000006</v>
      </c>
      <c r="N14" s="31">
        <v>12.1</v>
      </c>
      <c r="P14" s="31">
        <v>110.60000000000001</v>
      </c>
      <c r="Q14" s="31">
        <v>596</v>
      </c>
    </row>
    <row r="15" spans="1:17" x14ac:dyDescent="0.25">
      <c r="A15" s="22"/>
      <c r="B15" s="28" t="s">
        <v>600</v>
      </c>
      <c r="C15" s="28" t="s">
        <v>3162</v>
      </c>
      <c r="D15" s="28" t="s">
        <v>3163</v>
      </c>
      <c r="F15" s="28" t="s">
        <v>3164</v>
      </c>
      <c r="G15" s="28" t="s">
        <v>3165</v>
      </c>
      <c r="H15" s="28" t="s">
        <v>3166</v>
      </c>
      <c r="J15" s="28" t="s">
        <v>370</v>
      </c>
      <c r="L15" s="28" t="s">
        <v>3167</v>
      </c>
      <c r="N15" s="28" t="s">
        <v>3168</v>
      </c>
      <c r="P15" s="28" t="s">
        <v>3169</v>
      </c>
      <c r="Q15" s="28" t="s">
        <v>697</v>
      </c>
    </row>
    <row r="16" spans="1:17" x14ac:dyDescent="0.25">
      <c r="A16" s="30" t="s">
        <v>48</v>
      </c>
      <c r="B16" s="31">
        <v>30</v>
      </c>
      <c r="C16" s="31">
        <v>500</v>
      </c>
      <c r="D16" s="31">
        <v>200</v>
      </c>
      <c r="F16" s="31">
        <v>575.9</v>
      </c>
      <c r="G16" s="31">
        <v>20</v>
      </c>
      <c r="H16" s="31">
        <v>565</v>
      </c>
      <c r="J16" s="28" t="s">
        <v>530</v>
      </c>
      <c r="L16" s="31">
        <v>763.5</v>
      </c>
      <c r="N16" s="31">
        <v>6.7</v>
      </c>
      <c r="P16" s="31">
        <v>156</v>
      </c>
      <c r="Q16" s="31">
        <v>724</v>
      </c>
    </row>
    <row r="17" spans="1:17" x14ac:dyDescent="0.25">
      <c r="A17" s="22"/>
      <c r="B17" s="28" t="s">
        <v>2904</v>
      </c>
      <c r="C17" s="28" t="s">
        <v>3170</v>
      </c>
      <c r="D17" s="28" t="s">
        <v>3171</v>
      </c>
      <c r="F17" s="28" t="s">
        <v>3172</v>
      </c>
      <c r="G17" s="28" t="s">
        <v>2728</v>
      </c>
      <c r="H17" s="28" t="s">
        <v>3173</v>
      </c>
      <c r="J17" s="28" t="s">
        <v>370</v>
      </c>
      <c r="L17" s="28" t="s">
        <v>3174</v>
      </c>
      <c r="N17" s="28" t="s">
        <v>3175</v>
      </c>
      <c r="P17" s="28" t="s">
        <v>3176</v>
      </c>
      <c r="Q17" s="28" t="s">
        <v>704</v>
      </c>
    </row>
    <row r="18" spans="1:17" x14ac:dyDescent="0.25">
      <c r="A18" s="30" t="s">
        <v>52</v>
      </c>
      <c r="B18" s="31">
        <v>70</v>
      </c>
      <c r="C18" s="31">
        <v>405</v>
      </c>
      <c r="D18" s="31">
        <v>293</v>
      </c>
      <c r="F18" s="31">
        <v>600</v>
      </c>
      <c r="G18" s="31">
        <v>17</v>
      </c>
      <c r="H18" s="31">
        <v>600</v>
      </c>
      <c r="J18" s="28" t="s">
        <v>530</v>
      </c>
      <c r="L18" s="31">
        <v>786</v>
      </c>
      <c r="N18" s="31">
        <v>5</v>
      </c>
      <c r="P18" s="31">
        <v>260</v>
      </c>
      <c r="Q18" s="31">
        <v>730.30000000000007</v>
      </c>
    </row>
    <row r="19" spans="1:17" x14ac:dyDescent="0.25">
      <c r="A19" s="22"/>
      <c r="B19" s="28" t="s">
        <v>3177</v>
      </c>
      <c r="C19" s="28" t="s">
        <v>3178</v>
      </c>
      <c r="D19" s="28" t="s">
        <v>3179</v>
      </c>
      <c r="F19" s="28" t="s">
        <v>3180</v>
      </c>
      <c r="G19" s="28" t="s">
        <v>3181</v>
      </c>
      <c r="H19" s="28" t="s">
        <v>3182</v>
      </c>
      <c r="J19" s="28" t="s">
        <v>370</v>
      </c>
      <c r="L19" s="28" t="s">
        <v>3183</v>
      </c>
      <c r="N19" s="28" t="s">
        <v>3184</v>
      </c>
      <c r="P19" s="28" t="s">
        <v>3185</v>
      </c>
      <c r="Q19" s="28" t="s">
        <v>711</v>
      </c>
    </row>
    <row r="20" spans="1:17" x14ac:dyDescent="0.25">
      <c r="A20" s="29" t="s">
        <v>716</v>
      </c>
      <c r="Q20" s="22"/>
    </row>
    <row r="21" spans="1:17" x14ac:dyDescent="0.25">
      <c r="A21" s="30" t="s">
        <v>57</v>
      </c>
      <c r="B21" s="31">
        <v>20</v>
      </c>
      <c r="C21" s="31">
        <v>61.2</v>
      </c>
      <c r="D21" s="31">
        <v>58</v>
      </c>
      <c r="F21" s="31">
        <v>300</v>
      </c>
      <c r="G21" s="31">
        <v>15</v>
      </c>
      <c r="H21" s="31">
        <v>145</v>
      </c>
      <c r="J21" s="31">
        <v>7</v>
      </c>
      <c r="L21" s="31">
        <v>150</v>
      </c>
      <c r="N21" s="31">
        <v>15</v>
      </c>
      <c r="P21" s="31">
        <v>24</v>
      </c>
      <c r="Q21" s="31">
        <v>93</v>
      </c>
    </row>
    <row r="22" spans="1:17" x14ac:dyDescent="0.25">
      <c r="A22" s="22"/>
      <c r="B22" s="28" t="s">
        <v>2755</v>
      </c>
      <c r="C22" s="28" t="s">
        <v>3186</v>
      </c>
      <c r="D22" s="28" t="s">
        <v>3187</v>
      </c>
      <c r="F22" s="28" t="s">
        <v>3188</v>
      </c>
      <c r="G22" s="28" t="s">
        <v>2708</v>
      </c>
      <c r="H22" s="28" t="s">
        <v>3189</v>
      </c>
      <c r="J22" s="28" t="s">
        <v>3190</v>
      </c>
      <c r="L22" s="28" t="s">
        <v>3191</v>
      </c>
      <c r="N22" s="28" t="s">
        <v>3192</v>
      </c>
      <c r="P22" s="28" t="s">
        <v>3193</v>
      </c>
      <c r="Q22" s="28" t="s">
        <v>719</v>
      </c>
    </row>
    <row r="23" spans="1:17" x14ac:dyDescent="0.25">
      <c r="A23" s="30" t="s">
        <v>61</v>
      </c>
      <c r="B23" s="31">
        <v>20</v>
      </c>
      <c r="C23" s="31">
        <v>300</v>
      </c>
      <c r="D23" s="31">
        <v>150</v>
      </c>
      <c r="F23" s="31">
        <v>500</v>
      </c>
      <c r="G23" s="31">
        <v>20</v>
      </c>
      <c r="H23" s="31">
        <v>400</v>
      </c>
      <c r="J23" s="31">
        <v>30</v>
      </c>
      <c r="L23" s="31">
        <v>590</v>
      </c>
      <c r="N23" s="31">
        <v>11.5</v>
      </c>
      <c r="P23" s="31">
        <v>85.7</v>
      </c>
      <c r="Q23" s="31">
        <v>507</v>
      </c>
    </row>
    <row r="24" spans="1:17" x14ac:dyDescent="0.25">
      <c r="A24" s="22"/>
      <c r="B24" s="28" t="s">
        <v>600</v>
      </c>
      <c r="C24" s="28" t="s">
        <v>3194</v>
      </c>
      <c r="D24" s="28" t="s">
        <v>3195</v>
      </c>
      <c r="F24" s="28" t="s">
        <v>3196</v>
      </c>
      <c r="G24" s="28" t="s">
        <v>2781</v>
      </c>
      <c r="H24" s="28" t="s">
        <v>3197</v>
      </c>
      <c r="J24" s="28" t="s">
        <v>3198</v>
      </c>
      <c r="L24" s="28" t="s">
        <v>3199</v>
      </c>
      <c r="N24" s="28" t="s">
        <v>3200</v>
      </c>
      <c r="P24" s="28" t="s">
        <v>3201</v>
      </c>
      <c r="Q24" s="28" t="s">
        <v>726</v>
      </c>
    </row>
    <row r="25" spans="1:17" x14ac:dyDescent="0.25">
      <c r="A25" s="30" t="s">
        <v>65</v>
      </c>
      <c r="B25" s="31">
        <v>42</v>
      </c>
      <c r="C25" s="31">
        <v>450</v>
      </c>
      <c r="D25" s="31">
        <v>271</v>
      </c>
      <c r="F25" s="31">
        <v>590</v>
      </c>
      <c r="G25" s="31">
        <v>20</v>
      </c>
      <c r="H25" s="31">
        <v>588.58199999999999</v>
      </c>
      <c r="J25" s="31">
        <v>35</v>
      </c>
      <c r="L25" s="31">
        <v>786</v>
      </c>
      <c r="N25" s="31">
        <v>6.5</v>
      </c>
      <c r="P25" s="31">
        <v>194</v>
      </c>
      <c r="Q25" s="31">
        <v>730.30000000000007</v>
      </c>
    </row>
    <row r="26" spans="1:17" x14ac:dyDescent="0.25">
      <c r="A26" s="22"/>
      <c r="B26" s="28" t="s">
        <v>3202</v>
      </c>
      <c r="C26" s="28" t="s">
        <v>3203</v>
      </c>
      <c r="D26" s="28" t="s">
        <v>3204</v>
      </c>
      <c r="F26" s="28" t="s">
        <v>3205</v>
      </c>
      <c r="G26" s="28" t="s">
        <v>2728</v>
      </c>
      <c r="H26" s="28" t="s">
        <v>3206</v>
      </c>
      <c r="J26" s="28" t="s">
        <v>3207</v>
      </c>
      <c r="L26" s="28" t="s">
        <v>3208</v>
      </c>
      <c r="N26" s="28" t="s">
        <v>835</v>
      </c>
      <c r="P26" s="28" t="s">
        <v>3209</v>
      </c>
      <c r="Q26" s="28" t="s">
        <v>733</v>
      </c>
    </row>
    <row r="27" spans="1:17" x14ac:dyDescent="0.25">
      <c r="A27" s="10" t="s">
        <v>738</v>
      </c>
      <c r="Q27" s="22"/>
    </row>
    <row r="28" spans="1:17" x14ac:dyDescent="0.25">
      <c r="A28" s="30" t="s">
        <v>70</v>
      </c>
      <c r="B28" s="28" t="s">
        <v>530</v>
      </c>
      <c r="C28" s="28" t="s">
        <v>530</v>
      </c>
      <c r="D28" s="28" t="s">
        <v>530</v>
      </c>
      <c r="F28" s="28" t="s">
        <v>530</v>
      </c>
      <c r="G28" s="28" t="s">
        <v>530</v>
      </c>
      <c r="H28" s="28" t="s">
        <v>530</v>
      </c>
      <c r="J28" s="28" t="s">
        <v>530</v>
      </c>
      <c r="L28" s="31">
        <v>8.3000000000000007</v>
      </c>
      <c r="N28" s="28" t="s">
        <v>530</v>
      </c>
      <c r="P28" s="31">
        <v>0.01</v>
      </c>
      <c r="Q28" s="31">
        <v>0.85</v>
      </c>
    </row>
    <row r="29" spans="1:17" x14ac:dyDescent="0.25">
      <c r="A29" s="22"/>
      <c r="B29" s="28" t="s">
        <v>370</v>
      </c>
      <c r="C29" s="28" t="s">
        <v>370</v>
      </c>
      <c r="D29" s="28" t="s">
        <v>370</v>
      </c>
      <c r="F29" s="28" t="s">
        <v>370</v>
      </c>
      <c r="G29" s="28" t="s">
        <v>370</v>
      </c>
      <c r="H29" s="28" t="s">
        <v>370</v>
      </c>
      <c r="J29" s="28" t="s">
        <v>370</v>
      </c>
      <c r="L29" s="28" t="s">
        <v>3210</v>
      </c>
      <c r="N29" s="28" t="s">
        <v>370</v>
      </c>
      <c r="P29" s="28" t="s">
        <v>2792</v>
      </c>
      <c r="Q29" s="28" t="s">
        <v>740</v>
      </c>
    </row>
    <row r="30" spans="1:17" x14ac:dyDescent="0.25">
      <c r="A30" s="30" t="s">
        <v>74</v>
      </c>
      <c r="B30" s="31">
        <v>1.5</v>
      </c>
      <c r="C30" s="31">
        <v>35</v>
      </c>
      <c r="D30" s="31">
        <v>2.4500000000000002</v>
      </c>
      <c r="F30" s="31">
        <v>350</v>
      </c>
      <c r="G30" s="31">
        <v>8</v>
      </c>
      <c r="H30" s="31">
        <v>127</v>
      </c>
      <c r="J30" s="28" t="s">
        <v>530</v>
      </c>
      <c r="L30" s="31">
        <v>46.5</v>
      </c>
      <c r="N30" s="31">
        <v>5.5</v>
      </c>
      <c r="P30" s="31">
        <v>0</v>
      </c>
      <c r="Q30" s="31">
        <v>8</v>
      </c>
    </row>
    <row r="31" spans="1:17" x14ac:dyDescent="0.25">
      <c r="A31" s="22"/>
      <c r="B31" s="28" t="s">
        <v>3211</v>
      </c>
      <c r="C31" s="28" t="s">
        <v>3212</v>
      </c>
      <c r="D31" s="28" t="s">
        <v>3213</v>
      </c>
      <c r="F31" s="28" t="s">
        <v>3214</v>
      </c>
      <c r="G31" s="28" t="s">
        <v>2808</v>
      </c>
      <c r="H31" s="28" t="s">
        <v>3215</v>
      </c>
      <c r="J31" s="28" t="s">
        <v>370</v>
      </c>
      <c r="L31" s="28" t="s">
        <v>3216</v>
      </c>
      <c r="N31" s="28" t="s">
        <v>1266</v>
      </c>
      <c r="P31" s="28" t="s">
        <v>3012</v>
      </c>
      <c r="Q31" s="28" t="s">
        <v>747</v>
      </c>
    </row>
    <row r="32" spans="1:17" x14ac:dyDescent="0.25">
      <c r="A32" s="30" t="s">
        <v>78</v>
      </c>
      <c r="B32" s="31">
        <v>9</v>
      </c>
      <c r="C32" s="31">
        <v>95</v>
      </c>
      <c r="D32" s="31">
        <v>40</v>
      </c>
      <c r="F32" s="31">
        <v>445</v>
      </c>
      <c r="G32" s="31">
        <v>15</v>
      </c>
      <c r="H32" s="31">
        <v>271</v>
      </c>
      <c r="J32" s="28" t="s">
        <v>530</v>
      </c>
      <c r="L32" s="31">
        <v>306</v>
      </c>
      <c r="N32" s="31">
        <v>9</v>
      </c>
      <c r="P32" s="31">
        <v>16.5</v>
      </c>
      <c r="Q32" s="31">
        <v>288</v>
      </c>
    </row>
    <row r="33" spans="1:17" x14ac:dyDescent="0.25">
      <c r="A33" s="22"/>
      <c r="B33" s="28" t="s">
        <v>3217</v>
      </c>
      <c r="C33" s="28" t="s">
        <v>3218</v>
      </c>
      <c r="D33" s="28" t="s">
        <v>3219</v>
      </c>
      <c r="F33" s="28" t="s">
        <v>3220</v>
      </c>
      <c r="G33" s="28" t="s">
        <v>2722</v>
      </c>
      <c r="H33" s="28" t="s">
        <v>3221</v>
      </c>
      <c r="J33" s="28" t="s">
        <v>370</v>
      </c>
      <c r="L33" s="28" t="s">
        <v>3222</v>
      </c>
      <c r="N33" s="28" t="s">
        <v>2700</v>
      </c>
      <c r="P33" s="28" t="s">
        <v>3223</v>
      </c>
      <c r="Q33" s="28" t="s">
        <v>754</v>
      </c>
    </row>
    <row r="34" spans="1:17" x14ac:dyDescent="0.25">
      <c r="A34" s="30" t="s">
        <v>82</v>
      </c>
      <c r="B34" s="31">
        <v>3.4</v>
      </c>
      <c r="C34" s="28" t="s">
        <v>530</v>
      </c>
      <c r="D34" s="31">
        <v>14</v>
      </c>
      <c r="F34" s="28" t="s">
        <v>530</v>
      </c>
      <c r="G34" s="31">
        <v>8</v>
      </c>
      <c r="H34" s="31">
        <v>294</v>
      </c>
      <c r="J34" s="28" t="s">
        <v>530</v>
      </c>
      <c r="L34" s="31">
        <v>294</v>
      </c>
      <c r="N34" s="31">
        <v>7.7</v>
      </c>
      <c r="P34" s="31">
        <v>0</v>
      </c>
      <c r="Q34" s="31">
        <v>201.5</v>
      </c>
    </row>
    <row r="35" spans="1:17" x14ac:dyDescent="0.25">
      <c r="A35" s="22"/>
      <c r="B35" s="28" t="s">
        <v>3224</v>
      </c>
      <c r="C35" s="28" t="s">
        <v>370</v>
      </c>
      <c r="D35" s="28" t="s">
        <v>3225</v>
      </c>
      <c r="F35" s="28" t="s">
        <v>370</v>
      </c>
      <c r="G35" s="28" t="s">
        <v>3226</v>
      </c>
      <c r="H35" s="28" t="s">
        <v>3227</v>
      </c>
      <c r="J35" s="28" t="s">
        <v>370</v>
      </c>
      <c r="L35" s="28" t="s">
        <v>3228</v>
      </c>
      <c r="N35" s="28" t="s">
        <v>3229</v>
      </c>
      <c r="P35" s="28" t="s">
        <v>3230</v>
      </c>
      <c r="Q35" s="28" t="s">
        <v>761</v>
      </c>
    </row>
    <row r="36" spans="1:17" x14ac:dyDescent="0.25">
      <c r="A36" s="30" t="s">
        <v>86</v>
      </c>
      <c r="B36" s="31">
        <v>10</v>
      </c>
      <c r="C36" s="31">
        <v>376.7</v>
      </c>
      <c r="D36" s="31">
        <v>50</v>
      </c>
      <c r="F36" s="31">
        <v>500</v>
      </c>
      <c r="G36" s="31">
        <v>15</v>
      </c>
      <c r="H36" s="31">
        <v>460</v>
      </c>
      <c r="J36" s="28" t="s">
        <v>530</v>
      </c>
      <c r="L36" s="31">
        <v>522</v>
      </c>
      <c r="N36" s="31">
        <v>9</v>
      </c>
      <c r="P36" s="31">
        <v>28.52</v>
      </c>
      <c r="Q36" s="31">
        <v>492</v>
      </c>
    </row>
    <row r="37" spans="1:17" x14ac:dyDescent="0.25">
      <c r="A37" s="22"/>
      <c r="B37" s="28" t="s">
        <v>3231</v>
      </c>
      <c r="C37" s="28" t="s">
        <v>3232</v>
      </c>
      <c r="D37" s="28" t="s">
        <v>3233</v>
      </c>
      <c r="F37" s="28" t="s">
        <v>3234</v>
      </c>
      <c r="G37" s="28" t="s">
        <v>3235</v>
      </c>
      <c r="H37" s="28" t="s">
        <v>3236</v>
      </c>
      <c r="J37" s="28" t="s">
        <v>370</v>
      </c>
      <c r="L37" s="28" t="s">
        <v>3237</v>
      </c>
      <c r="N37" s="28" t="s">
        <v>3238</v>
      </c>
      <c r="P37" s="28" t="s">
        <v>3239</v>
      </c>
      <c r="Q37" s="28" t="s">
        <v>768</v>
      </c>
    </row>
    <row r="38" spans="1:17" x14ac:dyDescent="0.25">
      <c r="A38" s="30" t="s">
        <v>90</v>
      </c>
      <c r="B38" s="31">
        <v>25</v>
      </c>
      <c r="C38" s="31">
        <v>120.5</v>
      </c>
      <c r="D38" s="31">
        <v>115</v>
      </c>
      <c r="F38" s="31">
        <v>450</v>
      </c>
      <c r="G38" s="31">
        <v>19</v>
      </c>
      <c r="H38" s="31">
        <v>301.69900000000001</v>
      </c>
      <c r="J38" s="31">
        <v>18</v>
      </c>
      <c r="L38" s="31">
        <v>439.5</v>
      </c>
      <c r="N38" s="31">
        <v>20</v>
      </c>
      <c r="P38" s="31">
        <v>91.7</v>
      </c>
      <c r="Q38" s="31">
        <v>411</v>
      </c>
    </row>
    <row r="39" spans="1:17" x14ac:dyDescent="0.25">
      <c r="A39" s="22"/>
      <c r="B39" s="28" t="s">
        <v>3240</v>
      </c>
      <c r="C39" s="28" t="s">
        <v>3241</v>
      </c>
      <c r="D39" s="28" t="s">
        <v>3242</v>
      </c>
      <c r="F39" s="28" t="s">
        <v>3243</v>
      </c>
      <c r="G39" s="28" t="s">
        <v>3039</v>
      </c>
      <c r="H39" s="28" t="s">
        <v>3244</v>
      </c>
      <c r="J39" s="28" t="s">
        <v>3245</v>
      </c>
      <c r="L39" s="28" t="s">
        <v>3246</v>
      </c>
      <c r="N39" s="28" t="s">
        <v>3247</v>
      </c>
      <c r="P39" s="28" t="s">
        <v>3248</v>
      </c>
      <c r="Q39" s="28" t="s">
        <v>775</v>
      </c>
    </row>
    <row r="40" spans="1:17" x14ac:dyDescent="0.25">
      <c r="A40" s="30" t="s">
        <v>94</v>
      </c>
      <c r="B40" s="31">
        <v>67</v>
      </c>
      <c r="C40" s="31">
        <v>250</v>
      </c>
      <c r="D40" s="31">
        <v>333.5</v>
      </c>
      <c r="F40" s="31">
        <v>495</v>
      </c>
      <c r="G40" s="31">
        <v>20</v>
      </c>
      <c r="H40" s="31">
        <v>442</v>
      </c>
      <c r="J40" s="31">
        <v>35</v>
      </c>
      <c r="L40" s="31">
        <v>740</v>
      </c>
      <c r="N40" s="31">
        <v>18</v>
      </c>
      <c r="P40" s="31">
        <v>290</v>
      </c>
      <c r="Q40" s="31">
        <v>724</v>
      </c>
    </row>
    <row r="41" spans="1:17" x14ac:dyDescent="0.25">
      <c r="A41" s="22"/>
      <c r="B41" s="28" t="s">
        <v>3249</v>
      </c>
      <c r="C41" s="28" t="s">
        <v>3250</v>
      </c>
      <c r="D41" s="28" t="s">
        <v>3251</v>
      </c>
      <c r="F41" s="28" t="s">
        <v>3252</v>
      </c>
      <c r="G41" s="28" t="s">
        <v>3157</v>
      </c>
      <c r="H41" s="28" t="s">
        <v>3253</v>
      </c>
      <c r="J41" s="28" t="s">
        <v>3254</v>
      </c>
      <c r="L41" s="28" t="s">
        <v>3255</v>
      </c>
      <c r="N41" s="28" t="s">
        <v>2833</v>
      </c>
      <c r="P41" s="28" t="s">
        <v>3256</v>
      </c>
      <c r="Q41" s="28" t="s">
        <v>782</v>
      </c>
    </row>
    <row r="42" spans="1:17" x14ac:dyDescent="0.25">
      <c r="A42" s="30" t="s">
        <v>98</v>
      </c>
      <c r="B42" s="31">
        <v>150</v>
      </c>
      <c r="C42" s="31">
        <v>600</v>
      </c>
      <c r="D42" s="31">
        <v>820</v>
      </c>
      <c r="F42" s="31">
        <v>680</v>
      </c>
      <c r="G42" s="31">
        <v>35</v>
      </c>
      <c r="H42" s="31">
        <v>720</v>
      </c>
      <c r="J42" s="28" t="s">
        <v>530</v>
      </c>
      <c r="L42" s="31">
        <v>1615</v>
      </c>
      <c r="N42" s="31">
        <v>15</v>
      </c>
      <c r="P42" s="31">
        <v>768.5</v>
      </c>
      <c r="Q42" s="31">
        <v>1555</v>
      </c>
    </row>
    <row r="43" spans="1:17" x14ac:dyDescent="0.25">
      <c r="A43" s="22"/>
      <c r="B43" s="28" t="s">
        <v>3257</v>
      </c>
      <c r="C43" s="28" t="s">
        <v>2846</v>
      </c>
      <c r="D43" s="28" t="s">
        <v>3258</v>
      </c>
      <c r="F43" s="28" t="s">
        <v>3259</v>
      </c>
      <c r="G43" s="28" t="s">
        <v>2849</v>
      </c>
      <c r="H43" s="28" t="s">
        <v>3260</v>
      </c>
      <c r="J43" s="28" t="s">
        <v>370</v>
      </c>
      <c r="L43" s="28" t="s">
        <v>3261</v>
      </c>
      <c r="N43" s="28" t="s">
        <v>3026</v>
      </c>
      <c r="P43" s="28" t="s">
        <v>3262</v>
      </c>
      <c r="Q43" s="28" t="s">
        <v>789</v>
      </c>
    </row>
    <row r="44" spans="1:17" x14ac:dyDescent="0.25">
      <c r="A44" s="29" t="s">
        <v>794</v>
      </c>
      <c r="Q44" s="22"/>
    </row>
    <row r="45" spans="1:17" x14ac:dyDescent="0.25">
      <c r="A45" s="30" t="s">
        <v>70</v>
      </c>
      <c r="B45" s="28" t="s">
        <v>530</v>
      </c>
      <c r="C45" s="28" t="s">
        <v>530</v>
      </c>
      <c r="D45" s="28" t="s">
        <v>530</v>
      </c>
      <c r="F45" s="28" t="s">
        <v>530</v>
      </c>
      <c r="G45" s="28" t="s">
        <v>530</v>
      </c>
      <c r="H45" s="28" t="s">
        <v>530</v>
      </c>
      <c r="J45" s="28" t="s">
        <v>530</v>
      </c>
      <c r="L45" s="31">
        <v>8.3000000000000007</v>
      </c>
      <c r="N45" s="28" t="s">
        <v>530</v>
      </c>
      <c r="P45" s="31">
        <v>0.01</v>
      </c>
      <c r="Q45" s="31">
        <v>0.85</v>
      </c>
    </row>
    <row r="46" spans="1:17" x14ac:dyDescent="0.25">
      <c r="A46" s="22"/>
      <c r="B46" s="28" t="s">
        <v>370</v>
      </c>
      <c r="C46" s="28" t="s">
        <v>370</v>
      </c>
      <c r="D46" s="28" t="s">
        <v>370</v>
      </c>
      <c r="F46" s="28" t="s">
        <v>370</v>
      </c>
      <c r="G46" s="28" t="s">
        <v>370</v>
      </c>
      <c r="H46" s="28" t="s">
        <v>370</v>
      </c>
      <c r="J46" s="28" t="s">
        <v>370</v>
      </c>
      <c r="L46" s="28" t="s">
        <v>3210</v>
      </c>
      <c r="N46" s="28" t="s">
        <v>370</v>
      </c>
      <c r="P46" s="28" t="s">
        <v>2792</v>
      </c>
      <c r="Q46" s="28" t="s">
        <v>740</v>
      </c>
    </row>
    <row r="47" spans="1:17" x14ac:dyDescent="0.25">
      <c r="A47" s="30" t="s">
        <v>74</v>
      </c>
      <c r="B47" s="31">
        <v>1.5</v>
      </c>
      <c r="C47" s="31">
        <v>35</v>
      </c>
      <c r="D47" s="31">
        <v>2.4500000000000002</v>
      </c>
      <c r="F47" s="31">
        <v>350</v>
      </c>
      <c r="G47" s="31">
        <v>8</v>
      </c>
      <c r="H47" s="31">
        <v>127</v>
      </c>
      <c r="J47" s="28" t="s">
        <v>530</v>
      </c>
      <c r="L47" s="31">
        <v>46.5</v>
      </c>
      <c r="N47" s="31">
        <v>5.5</v>
      </c>
      <c r="P47" s="31">
        <v>0</v>
      </c>
      <c r="Q47" s="31">
        <v>8</v>
      </c>
    </row>
    <row r="48" spans="1:17" x14ac:dyDescent="0.25">
      <c r="A48" s="22"/>
      <c r="B48" s="28" t="s">
        <v>3211</v>
      </c>
      <c r="C48" s="28" t="s">
        <v>3212</v>
      </c>
      <c r="D48" s="28" t="s">
        <v>3213</v>
      </c>
      <c r="F48" s="28" t="s">
        <v>3214</v>
      </c>
      <c r="G48" s="28" t="s">
        <v>2808</v>
      </c>
      <c r="H48" s="28" t="s">
        <v>3215</v>
      </c>
      <c r="J48" s="28" t="s">
        <v>370</v>
      </c>
      <c r="L48" s="28" t="s">
        <v>3216</v>
      </c>
      <c r="N48" s="28" t="s">
        <v>1266</v>
      </c>
      <c r="P48" s="28" t="s">
        <v>3012</v>
      </c>
      <c r="Q48" s="28" t="s">
        <v>747</v>
      </c>
    </row>
    <row r="49" spans="1:17" x14ac:dyDescent="0.25">
      <c r="A49" s="14" t="s">
        <v>103</v>
      </c>
      <c r="B49" s="31">
        <v>8</v>
      </c>
      <c r="C49" s="31">
        <v>100</v>
      </c>
      <c r="D49" s="31">
        <v>29.02</v>
      </c>
      <c r="F49" s="31">
        <v>480</v>
      </c>
      <c r="G49" s="31">
        <v>11.5</v>
      </c>
      <c r="H49" s="31">
        <v>305</v>
      </c>
      <c r="J49" s="28" t="s">
        <v>530</v>
      </c>
      <c r="L49" s="31">
        <v>316</v>
      </c>
      <c r="N49" s="31">
        <v>8.3000000000000007</v>
      </c>
      <c r="P49" s="31">
        <v>8</v>
      </c>
      <c r="Q49" s="31">
        <v>297.3</v>
      </c>
    </row>
    <row r="50" spans="1:17" x14ac:dyDescent="0.25">
      <c r="A50" s="22"/>
      <c r="B50" s="28" t="s">
        <v>2808</v>
      </c>
      <c r="C50" s="28" t="s">
        <v>3263</v>
      </c>
      <c r="D50" s="28" t="s">
        <v>3264</v>
      </c>
      <c r="F50" s="28" t="s">
        <v>3265</v>
      </c>
      <c r="G50" s="28" t="s">
        <v>3266</v>
      </c>
      <c r="H50" s="28" t="s">
        <v>3267</v>
      </c>
      <c r="J50" s="28" t="s">
        <v>370</v>
      </c>
      <c r="L50" s="28" t="s">
        <v>3268</v>
      </c>
      <c r="N50" s="28" t="s">
        <v>3269</v>
      </c>
      <c r="P50" s="28" t="s">
        <v>3270</v>
      </c>
      <c r="Q50" s="28" t="s">
        <v>797</v>
      </c>
    </row>
    <row r="51" spans="1:17" x14ac:dyDescent="0.25">
      <c r="A51" s="30" t="s">
        <v>90</v>
      </c>
      <c r="B51" s="31">
        <v>25</v>
      </c>
      <c r="C51" s="31">
        <v>120.5</v>
      </c>
      <c r="D51" s="31">
        <v>115</v>
      </c>
      <c r="F51" s="31">
        <v>450</v>
      </c>
      <c r="G51" s="31">
        <v>19</v>
      </c>
      <c r="H51" s="31">
        <v>301.69900000000001</v>
      </c>
      <c r="J51" s="31">
        <v>18</v>
      </c>
      <c r="L51" s="31">
        <v>439.5</v>
      </c>
      <c r="N51" s="31">
        <v>20</v>
      </c>
      <c r="P51" s="31">
        <v>91.7</v>
      </c>
      <c r="Q51" s="31">
        <v>411</v>
      </c>
    </row>
    <row r="52" spans="1:17" x14ac:dyDescent="0.25">
      <c r="A52" s="22"/>
      <c r="B52" s="28" t="s">
        <v>3240</v>
      </c>
      <c r="C52" s="28" t="s">
        <v>3241</v>
      </c>
      <c r="D52" s="28" t="s">
        <v>3242</v>
      </c>
      <c r="F52" s="28" t="s">
        <v>3243</v>
      </c>
      <c r="G52" s="28" t="s">
        <v>3039</v>
      </c>
      <c r="H52" s="28" t="s">
        <v>3244</v>
      </c>
      <c r="J52" s="28" t="s">
        <v>3245</v>
      </c>
      <c r="L52" s="28" t="s">
        <v>3246</v>
      </c>
      <c r="N52" s="28" t="s">
        <v>3247</v>
      </c>
      <c r="P52" s="28" t="s">
        <v>3248</v>
      </c>
      <c r="Q52" s="28" t="s">
        <v>775</v>
      </c>
    </row>
    <row r="53" spans="1:17" x14ac:dyDescent="0.25">
      <c r="A53" s="30" t="s">
        <v>107</v>
      </c>
      <c r="B53" s="31">
        <v>103</v>
      </c>
      <c r="C53" s="31">
        <v>407</v>
      </c>
      <c r="D53" s="31">
        <v>550</v>
      </c>
      <c r="F53" s="31">
        <v>580</v>
      </c>
      <c r="G53" s="31">
        <v>28</v>
      </c>
      <c r="H53" s="31">
        <v>565</v>
      </c>
      <c r="J53" s="31">
        <v>30</v>
      </c>
      <c r="L53" s="31">
        <v>1090</v>
      </c>
      <c r="N53" s="31">
        <v>16</v>
      </c>
      <c r="P53" s="31">
        <v>492</v>
      </c>
      <c r="Q53" s="31">
        <v>1041</v>
      </c>
    </row>
    <row r="54" spans="1:17" x14ac:dyDescent="0.25">
      <c r="A54" s="22"/>
      <c r="B54" s="28" t="s">
        <v>3271</v>
      </c>
      <c r="C54" s="28" t="s">
        <v>3272</v>
      </c>
      <c r="D54" s="28" t="s">
        <v>3273</v>
      </c>
      <c r="F54" s="28" t="s">
        <v>3274</v>
      </c>
      <c r="G54" s="28" t="s">
        <v>3275</v>
      </c>
      <c r="H54" s="28" t="s">
        <v>3276</v>
      </c>
      <c r="J54" s="28" t="s">
        <v>3277</v>
      </c>
      <c r="L54" s="28" t="s">
        <v>3278</v>
      </c>
      <c r="N54" s="28" t="s">
        <v>3279</v>
      </c>
      <c r="P54" s="28" t="s">
        <v>3280</v>
      </c>
      <c r="Q54" s="28" t="s">
        <v>804</v>
      </c>
    </row>
    <row r="55" spans="1:17" x14ac:dyDescent="0.25">
      <c r="A55" s="29" t="s">
        <v>808</v>
      </c>
      <c r="Q55" s="22"/>
    </row>
    <row r="56" spans="1:17" x14ac:dyDescent="0.25">
      <c r="A56" s="30" t="s">
        <v>112</v>
      </c>
      <c r="B56" s="31">
        <v>50</v>
      </c>
      <c r="C56" s="31">
        <v>500</v>
      </c>
      <c r="D56" s="31">
        <v>327.5</v>
      </c>
      <c r="F56" s="31">
        <v>600</v>
      </c>
      <c r="G56" s="31">
        <v>20</v>
      </c>
      <c r="H56" s="31">
        <v>608</v>
      </c>
      <c r="J56" s="28" t="s">
        <v>530</v>
      </c>
      <c r="L56" s="31">
        <v>920</v>
      </c>
      <c r="N56" s="31">
        <v>6</v>
      </c>
      <c r="P56" s="31">
        <v>258</v>
      </c>
      <c r="Q56" s="31">
        <v>895</v>
      </c>
    </row>
    <row r="57" spans="1:17" x14ac:dyDescent="0.25">
      <c r="A57" s="22"/>
      <c r="B57" s="28" t="s">
        <v>973</v>
      </c>
      <c r="C57" s="28" t="s">
        <v>3170</v>
      </c>
      <c r="D57" s="28" t="s">
        <v>3281</v>
      </c>
      <c r="F57" s="28" t="s">
        <v>3282</v>
      </c>
      <c r="G57" s="28" t="s">
        <v>2755</v>
      </c>
      <c r="H57" s="28" t="s">
        <v>3283</v>
      </c>
      <c r="J57" s="28" t="s">
        <v>370</v>
      </c>
      <c r="L57" s="28" t="s">
        <v>3284</v>
      </c>
      <c r="N57" s="28" t="s">
        <v>3285</v>
      </c>
      <c r="P57" s="28" t="s">
        <v>3286</v>
      </c>
      <c r="Q57" s="28" t="s">
        <v>811</v>
      </c>
    </row>
    <row r="58" spans="1:17" x14ac:dyDescent="0.25">
      <c r="A58" s="30" t="s">
        <v>116</v>
      </c>
      <c r="B58" s="31">
        <v>30</v>
      </c>
      <c r="C58" s="31">
        <v>146</v>
      </c>
      <c r="D58" s="31">
        <v>116</v>
      </c>
      <c r="F58" s="31">
        <v>400</v>
      </c>
      <c r="G58" s="31">
        <v>19</v>
      </c>
      <c r="H58" s="31">
        <v>294</v>
      </c>
      <c r="J58" s="31">
        <v>15</v>
      </c>
      <c r="L58" s="31">
        <v>380</v>
      </c>
      <c r="N58" s="31">
        <v>14.6</v>
      </c>
      <c r="P58" s="31">
        <v>81</v>
      </c>
      <c r="Q58" s="31">
        <v>352.21199999999999</v>
      </c>
    </row>
    <row r="59" spans="1:17" x14ac:dyDescent="0.25">
      <c r="A59" s="22"/>
      <c r="B59" s="28" t="s">
        <v>3287</v>
      </c>
      <c r="C59" s="28" t="s">
        <v>3288</v>
      </c>
      <c r="D59" s="28" t="s">
        <v>3289</v>
      </c>
      <c r="F59" s="28" t="s">
        <v>3290</v>
      </c>
      <c r="G59" s="28" t="s">
        <v>3039</v>
      </c>
      <c r="H59" s="28" t="s">
        <v>3291</v>
      </c>
      <c r="J59" s="28" t="s">
        <v>3292</v>
      </c>
      <c r="L59" s="28" t="s">
        <v>3293</v>
      </c>
      <c r="N59" s="28" t="s">
        <v>3294</v>
      </c>
      <c r="P59" s="28" t="s">
        <v>3295</v>
      </c>
      <c r="Q59" s="28" t="s">
        <v>818</v>
      </c>
    </row>
    <row r="60" spans="1:17" x14ac:dyDescent="0.25">
      <c r="A60" s="30" t="s">
        <v>120</v>
      </c>
      <c r="B60" s="31">
        <v>2.5460000000000003</v>
      </c>
      <c r="C60" s="31">
        <v>53.24</v>
      </c>
      <c r="D60" s="31">
        <v>5.5</v>
      </c>
      <c r="F60" s="28" t="s">
        <v>530</v>
      </c>
      <c r="G60" s="31">
        <v>10.5</v>
      </c>
      <c r="H60" s="31">
        <v>145</v>
      </c>
      <c r="J60" s="28" t="s">
        <v>530</v>
      </c>
      <c r="L60" s="31">
        <v>18.900000000000002</v>
      </c>
      <c r="N60" s="31">
        <v>12.5</v>
      </c>
      <c r="P60" s="31">
        <v>0</v>
      </c>
      <c r="Q60" s="31">
        <v>0.31</v>
      </c>
    </row>
    <row r="61" spans="1:17" x14ac:dyDescent="0.25">
      <c r="A61" s="22"/>
      <c r="B61" s="28" t="s">
        <v>3296</v>
      </c>
      <c r="C61" s="28" t="s">
        <v>3297</v>
      </c>
      <c r="D61" s="28" t="s">
        <v>3298</v>
      </c>
      <c r="F61" s="28" t="s">
        <v>370</v>
      </c>
      <c r="G61" s="28" t="s">
        <v>3299</v>
      </c>
      <c r="H61" s="28" t="s">
        <v>3300</v>
      </c>
      <c r="J61" s="28" t="s">
        <v>370</v>
      </c>
      <c r="L61" s="28" t="s">
        <v>3301</v>
      </c>
      <c r="N61" s="28" t="s">
        <v>3302</v>
      </c>
      <c r="P61" s="28" t="s">
        <v>1187</v>
      </c>
      <c r="Q61" s="28" t="s">
        <v>825</v>
      </c>
    </row>
    <row r="62" spans="1:17" x14ac:dyDescent="0.25">
      <c r="A62" s="29" t="s">
        <v>124</v>
      </c>
      <c r="Q62" s="22"/>
    </row>
    <row r="63" spans="1:17" x14ac:dyDescent="0.25">
      <c r="A63" s="30" t="s">
        <v>125</v>
      </c>
      <c r="B63" s="31">
        <v>63</v>
      </c>
      <c r="C63" s="31">
        <v>420</v>
      </c>
      <c r="D63" s="31">
        <v>476.005</v>
      </c>
      <c r="F63" s="31">
        <v>575</v>
      </c>
      <c r="G63" s="31">
        <v>25</v>
      </c>
      <c r="H63" s="31">
        <v>530</v>
      </c>
      <c r="J63" s="31">
        <v>50</v>
      </c>
      <c r="L63" s="31">
        <v>911</v>
      </c>
      <c r="N63" s="31">
        <v>11</v>
      </c>
      <c r="P63" s="31">
        <v>392</v>
      </c>
      <c r="Q63" s="31">
        <v>882.5</v>
      </c>
    </row>
    <row r="64" spans="1:17" x14ac:dyDescent="0.25">
      <c r="A64" s="22"/>
      <c r="B64" s="28" t="s">
        <v>3303</v>
      </c>
      <c r="C64" s="28" t="s">
        <v>3304</v>
      </c>
      <c r="D64" s="28" t="s">
        <v>3305</v>
      </c>
      <c r="F64" s="28" t="s">
        <v>3306</v>
      </c>
      <c r="G64" s="28" t="s">
        <v>2685</v>
      </c>
      <c r="H64" s="28" t="s">
        <v>3307</v>
      </c>
      <c r="J64" s="28" t="s">
        <v>3308</v>
      </c>
      <c r="L64" s="28" t="s">
        <v>3309</v>
      </c>
      <c r="N64" s="28" t="s">
        <v>3310</v>
      </c>
      <c r="P64" s="28" t="s">
        <v>3311</v>
      </c>
      <c r="Q64" s="28" t="s">
        <v>832</v>
      </c>
    </row>
    <row r="65" spans="1:17" x14ac:dyDescent="0.25">
      <c r="A65" s="30" t="s">
        <v>129</v>
      </c>
      <c r="B65" s="31">
        <v>57</v>
      </c>
      <c r="C65" s="31">
        <v>279.5</v>
      </c>
      <c r="D65" s="31">
        <v>290</v>
      </c>
      <c r="F65" s="31">
        <v>501.3</v>
      </c>
      <c r="G65" s="31">
        <v>30</v>
      </c>
      <c r="H65" s="31">
        <v>503</v>
      </c>
      <c r="J65" s="28" t="s">
        <v>530</v>
      </c>
      <c r="L65" s="31">
        <v>870</v>
      </c>
      <c r="N65" s="31">
        <v>15</v>
      </c>
      <c r="P65" s="31">
        <v>203</v>
      </c>
      <c r="Q65" s="31">
        <v>826</v>
      </c>
    </row>
    <row r="66" spans="1:17" x14ac:dyDescent="0.25">
      <c r="A66" s="22"/>
      <c r="B66" s="28" t="s">
        <v>3312</v>
      </c>
      <c r="C66" s="28" t="s">
        <v>3313</v>
      </c>
      <c r="D66" s="28" t="s">
        <v>3314</v>
      </c>
      <c r="F66" s="28" t="s">
        <v>3315</v>
      </c>
      <c r="G66" s="28" t="s">
        <v>3112</v>
      </c>
      <c r="H66" s="28" t="s">
        <v>3316</v>
      </c>
      <c r="J66" s="28" t="s">
        <v>370</v>
      </c>
      <c r="L66" s="28" t="s">
        <v>3317</v>
      </c>
      <c r="N66" s="28" t="s">
        <v>2766</v>
      </c>
      <c r="P66" s="28" t="s">
        <v>3318</v>
      </c>
      <c r="Q66" s="28" t="s">
        <v>839</v>
      </c>
    </row>
    <row r="67" spans="1:17" x14ac:dyDescent="0.25">
      <c r="A67" s="30" t="s">
        <v>133</v>
      </c>
      <c r="B67" s="31">
        <v>10</v>
      </c>
      <c r="C67" s="31">
        <v>80</v>
      </c>
      <c r="D67" s="31">
        <v>41</v>
      </c>
      <c r="F67" s="31">
        <v>409</v>
      </c>
      <c r="G67" s="31">
        <v>12</v>
      </c>
      <c r="H67" s="31">
        <v>240</v>
      </c>
      <c r="J67" s="31">
        <v>12</v>
      </c>
      <c r="L67" s="31">
        <v>244</v>
      </c>
      <c r="N67" s="31">
        <v>10</v>
      </c>
      <c r="P67" s="31">
        <v>21</v>
      </c>
      <c r="Q67" s="31">
        <v>176.70000000000002</v>
      </c>
    </row>
    <row r="68" spans="1:17" x14ac:dyDescent="0.25">
      <c r="A68" s="22"/>
      <c r="B68" s="28" t="s">
        <v>3319</v>
      </c>
      <c r="C68" s="28" t="s">
        <v>3320</v>
      </c>
      <c r="D68" s="28" t="s">
        <v>3321</v>
      </c>
      <c r="F68" s="28" t="s">
        <v>3322</v>
      </c>
      <c r="G68" s="28" t="s">
        <v>990</v>
      </c>
      <c r="H68" s="28" t="s">
        <v>3323</v>
      </c>
      <c r="J68" s="28" t="s">
        <v>2920</v>
      </c>
      <c r="L68" s="28" t="s">
        <v>3324</v>
      </c>
      <c r="N68" s="28" t="s">
        <v>2802</v>
      </c>
      <c r="P68" s="28" t="s">
        <v>3325</v>
      </c>
      <c r="Q68" s="28" t="s">
        <v>846</v>
      </c>
    </row>
    <row r="69" spans="1:17" x14ac:dyDescent="0.25">
      <c r="A69" s="30" t="s">
        <v>137</v>
      </c>
      <c r="B69" s="31">
        <v>0.65</v>
      </c>
      <c r="C69" s="31">
        <v>30.5</v>
      </c>
      <c r="D69" s="31">
        <v>2.3000000000000003</v>
      </c>
      <c r="F69" s="28" t="s">
        <v>530</v>
      </c>
      <c r="G69" s="31">
        <v>5</v>
      </c>
      <c r="H69" s="31">
        <v>8.9740000000000002</v>
      </c>
      <c r="J69" s="28" t="s">
        <v>530</v>
      </c>
      <c r="L69" s="31">
        <v>11</v>
      </c>
      <c r="N69" s="31">
        <v>8</v>
      </c>
      <c r="P69" s="31">
        <v>-0.13</v>
      </c>
      <c r="Q69" s="31">
        <v>0.70000000000000007</v>
      </c>
    </row>
    <row r="70" spans="1:17" x14ac:dyDescent="0.25">
      <c r="A70" s="22"/>
      <c r="B70" s="28" t="s">
        <v>3326</v>
      </c>
      <c r="C70" s="28" t="s">
        <v>3327</v>
      </c>
      <c r="D70" s="28" t="s">
        <v>3328</v>
      </c>
      <c r="F70" s="28" t="s">
        <v>370</v>
      </c>
      <c r="G70" s="28" t="s">
        <v>3329</v>
      </c>
      <c r="H70" s="28" t="s">
        <v>3330</v>
      </c>
      <c r="J70" s="28" t="s">
        <v>370</v>
      </c>
      <c r="L70" s="28" t="s">
        <v>3331</v>
      </c>
      <c r="N70" s="28" t="s">
        <v>3332</v>
      </c>
      <c r="P70" s="28" t="s">
        <v>3333</v>
      </c>
      <c r="Q70" s="28" t="s">
        <v>853</v>
      </c>
    </row>
    <row r="71" spans="1:17" x14ac:dyDescent="0.25">
      <c r="A71" s="29" t="s">
        <v>858</v>
      </c>
      <c r="Q71" s="22"/>
    </row>
    <row r="72" spans="1:17" x14ac:dyDescent="0.25">
      <c r="A72" s="11" t="s">
        <v>142</v>
      </c>
      <c r="B72" s="31">
        <v>30</v>
      </c>
      <c r="C72" s="31">
        <v>120</v>
      </c>
      <c r="D72" s="31">
        <v>110</v>
      </c>
      <c r="F72" s="31">
        <v>420</v>
      </c>
      <c r="G72" s="31">
        <v>21</v>
      </c>
      <c r="H72" s="31">
        <v>306</v>
      </c>
      <c r="J72" s="28" t="s">
        <v>530</v>
      </c>
      <c r="L72" s="31">
        <v>357.69799999999998</v>
      </c>
      <c r="N72" s="31">
        <v>12</v>
      </c>
      <c r="P72" s="31">
        <v>87</v>
      </c>
      <c r="Q72" s="31">
        <v>251.4</v>
      </c>
    </row>
    <row r="73" spans="1:17" x14ac:dyDescent="0.25">
      <c r="A73" s="22"/>
      <c r="B73" s="28" t="s">
        <v>3334</v>
      </c>
      <c r="C73" s="28" t="s">
        <v>3335</v>
      </c>
      <c r="D73" s="28" t="s">
        <v>3336</v>
      </c>
      <c r="F73" s="28" t="s">
        <v>3337</v>
      </c>
      <c r="G73" s="28" t="s">
        <v>3338</v>
      </c>
      <c r="H73" s="28" t="s">
        <v>3339</v>
      </c>
      <c r="J73" s="28" t="s">
        <v>370</v>
      </c>
      <c r="L73" s="28" t="s">
        <v>3340</v>
      </c>
      <c r="N73" s="28" t="s">
        <v>3341</v>
      </c>
      <c r="P73" s="28" t="s">
        <v>3342</v>
      </c>
      <c r="Q73" s="28" t="s">
        <v>861</v>
      </c>
    </row>
    <row r="74" spans="1:17" x14ac:dyDescent="0.25">
      <c r="A74" s="30" t="s">
        <v>146</v>
      </c>
      <c r="B74" s="31">
        <v>3</v>
      </c>
      <c r="C74" s="31">
        <v>30.5</v>
      </c>
      <c r="D74" s="31">
        <v>5.9</v>
      </c>
      <c r="F74" s="31">
        <v>344.3</v>
      </c>
      <c r="G74" s="31">
        <v>7.6000000000000005</v>
      </c>
      <c r="H74" s="31">
        <v>26</v>
      </c>
      <c r="J74" s="28" t="s">
        <v>530</v>
      </c>
      <c r="L74" s="31">
        <v>26</v>
      </c>
      <c r="N74" s="31">
        <v>10</v>
      </c>
      <c r="P74" s="31">
        <v>0</v>
      </c>
      <c r="Q74" s="31">
        <v>7</v>
      </c>
    </row>
    <row r="75" spans="1:17" x14ac:dyDescent="0.25">
      <c r="A75" s="41"/>
      <c r="B75" s="28" t="s">
        <v>1183</v>
      </c>
      <c r="C75" s="28" t="s">
        <v>3343</v>
      </c>
      <c r="D75" s="28" t="s">
        <v>3344</v>
      </c>
      <c r="F75" s="28" t="s">
        <v>3345</v>
      </c>
      <c r="G75" s="28" t="s">
        <v>3346</v>
      </c>
      <c r="H75" s="28" t="s">
        <v>3347</v>
      </c>
      <c r="J75" s="28" t="s">
        <v>370</v>
      </c>
      <c r="L75" s="28" t="s">
        <v>3348</v>
      </c>
      <c r="N75" s="28" t="s">
        <v>2813</v>
      </c>
      <c r="P75" s="28" t="s">
        <v>308</v>
      </c>
      <c r="Q75" s="28" t="s">
        <v>868</v>
      </c>
    </row>
    <row r="76" spans="1:17" x14ac:dyDescent="0.25">
      <c r="A76" s="30" t="s">
        <v>150</v>
      </c>
      <c r="B76" s="31">
        <v>0.8</v>
      </c>
      <c r="C76" s="31">
        <v>21</v>
      </c>
      <c r="D76" s="31">
        <v>1.06</v>
      </c>
      <c r="F76" s="28" t="s">
        <v>530</v>
      </c>
      <c r="G76" s="31">
        <v>6.5</v>
      </c>
      <c r="H76" s="31">
        <v>8</v>
      </c>
      <c r="J76" s="28" t="s">
        <v>530</v>
      </c>
      <c r="L76" s="31">
        <v>10</v>
      </c>
      <c r="N76" s="31">
        <v>7</v>
      </c>
      <c r="P76" s="31">
        <v>-0.499</v>
      </c>
      <c r="Q76" s="31">
        <v>0.2</v>
      </c>
    </row>
    <row r="77" spans="1:17" x14ac:dyDescent="0.25">
      <c r="A77" s="22"/>
      <c r="B77" s="28" t="s">
        <v>3349</v>
      </c>
      <c r="C77" s="28" t="s">
        <v>3325</v>
      </c>
      <c r="D77" s="28" t="s">
        <v>3350</v>
      </c>
      <c r="F77" s="28" t="s">
        <v>370</v>
      </c>
      <c r="G77" s="28" t="s">
        <v>3351</v>
      </c>
      <c r="H77" s="28" t="s">
        <v>3352</v>
      </c>
      <c r="J77" s="28" t="s">
        <v>370</v>
      </c>
      <c r="L77" s="28" t="s">
        <v>3353</v>
      </c>
      <c r="N77" s="28" t="s">
        <v>3354</v>
      </c>
      <c r="P77" s="28" t="s">
        <v>3355</v>
      </c>
      <c r="Q77" s="28" t="s">
        <v>875</v>
      </c>
    </row>
    <row r="78" spans="1:17" x14ac:dyDescent="0.25">
      <c r="A78" s="30" t="s">
        <v>154</v>
      </c>
      <c r="B78" s="31">
        <v>39.25</v>
      </c>
      <c r="C78" s="31">
        <v>277</v>
      </c>
      <c r="D78" s="31">
        <v>198</v>
      </c>
      <c r="F78" s="31">
        <v>500</v>
      </c>
      <c r="G78" s="31">
        <v>20</v>
      </c>
      <c r="H78" s="31">
        <v>445</v>
      </c>
      <c r="J78" s="31">
        <v>25</v>
      </c>
      <c r="L78" s="31">
        <v>637</v>
      </c>
      <c r="N78" s="31">
        <v>13.1</v>
      </c>
      <c r="P78" s="31">
        <v>158</v>
      </c>
      <c r="Q78" s="31">
        <v>600</v>
      </c>
    </row>
    <row r="79" spans="1:17" x14ac:dyDescent="0.25">
      <c r="A79" s="22"/>
      <c r="B79" s="28" t="s">
        <v>3356</v>
      </c>
      <c r="C79" s="28" t="s">
        <v>3357</v>
      </c>
      <c r="D79" s="28" t="s">
        <v>3358</v>
      </c>
      <c r="F79" s="28" t="s">
        <v>3359</v>
      </c>
      <c r="G79" s="28" t="s">
        <v>3360</v>
      </c>
      <c r="H79" s="28" t="s">
        <v>3361</v>
      </c>
      <c r="J79" s="28" t="s">
        <v>3362</v>
      </c>
      <c r="L79" s="28" t="s">
        <v>3363</v>
      </c>
      <c r="N79" s="28" t="s">
        <v>3364</v>
      </c>
      <c r="P79" s="28" t="s">
        <v>3365</v>
      </c>
      <c r="Q79" s="28" t="s">
        <v>882</v>
      </c>
    </row>
    <row r="80" spans="1:17" x14ac:dyDescent="0.25">
      <c r="A80" s="30" t="s">
        <v>158</v>
      </c>
      <c r="B80" s="28" t="s">
        <v>530</v>
      </c>
      <c r="C80" s="28" t="s">
        <v>530</v>
      </c>
      <c r="D80" s="28" t="s">
        <v>530</v>
      </c>
      <c r="F80" s="28" t="s">
        <v>530</v>
      </c>
      <c r="G80" s="28" t="s">
        <v>530</v>
      </c>
      <c r="H80" s="28" t="s">
        <v>530</v>
      </c>
      <c r="J80" s="28" t="s">
        <v>530</v>
      </c>
      <c r="L80" s="28" t="s">
        <v>530</v>
      </c>
      <c r="N80" s="28" t="s">
        <v>530</v>
      </c>
      <c r="P80" s="28" t="s">
        <v>530</v>
      </c>
      <c r="Q80" s="28" t="s">
        <v>530</v>
      </c>
    </row>
    <row r="81" spans="1:17" x14ac:dyDescent="0.25">
      <c r="A81" s="22"/>
      <c r="B81" s="28" t="s">
        <v>370</v>
      </c>
      <c r="C81" s="28" t="s">
        <v>370</v>
      </c>
      <c r="D81" s="28" t="s">
        <v>370</v>
      </c>
      <c r="F81" s="28" t="s">
        <v>370</v>
      </c>
      <c r="G81" s="28" t="s">
        <v>370</v>
      </c>
      <c r="H81" s="28" t="s">
        <v>370</v>
      </c>
      <c r="J81" s="28" t="s">
        <v>370</v>
      </c>
      <c r="L81" s="28" t="s">
        <v>370</v>
      </c>
      <c r="N81" s="28" t="s">
        <v>370</v>
      </c>
      <c r="P81" s="28" t="s">
        <v>370</v>
      </c>
      <c r="Q81" s="28" t="s">
        <v>370</v>
      </c>
    </row>
    <row r="82" spans="1:17" x14ac:dyDescent="0.25">
      <c r="A82" s="11" t="s">
        <v>162</v>
      </c>
      <c r="B82" s="28" t="s">
        <v>530</v>
      </c>
      <c r="C82" s="28" t="s">
        <v>530</v>
      </c>
      <c r="D82" s="28" t="s">
        <v>530</v>
      </c>
      <c r="F82" s="28" t="s">
        <v>530</v>
      </c>
      <c r="G82" s="28" t="s">
        <v>530</v>
      </c>
      <c r="H82" s="28" t="s">
        <v>530</v>
      </c>
      <c r="J82" s="28" t="s">
        <v>530</v>
      </c>
      <c r="L82" s="28" t="s">
        <v>530</v>
      </c>
      <c r="N82" s="28" t="s">
        <v>530</v>
      </c>
      <c r="P82" s="28" t="s">
        <v>530</v>
      </c>
      <c r="Q82" s="28" t="s">
        <v>530</v>
      </c>
    </row>
    <row r="83" spans="1:17" x14ac:dyDescent="0.25">
      <c r="A83" s="22"/>
      <c r="B83" s="28" t="s">
        <v>370</v>
      </c>
      <c r="C83" s="28" t="s">
        <v>370</v>
      </c>
      <c r="D83" s="28" t="s">
        <v>370</v>
      </c>
      <c r="F83" s="28" t="s">
        <v>370</v>
      </c>
      <c r="G83" s="28" t="s">
        <v>370</v>
      </c>
      <c r="H83" s="28" t="s">
        <v>370</v>
      </c>
      <c r="J83" s="28" t="s">
        <v>370</v>
      </c>
      <c r="L83" s="28" t="s">
        <v>370</v>
      </c>
      <c r="N83" s="28" t="s">
        <v>370</v>
      </c>
      <c r="P83" s="28" t="s">
        <v>370</v>
      </c>
      <c r="Q83" s="28" t="s">
        <v>370</v>
      </c>
    </row>
    <row r="84" spans="1:17" x14ac:dyDescent="0.25">
      <c r="A84" s="11" t="s">
        <v>166</v>
      </c>
      <c r="B84" s="28" t="s">
        <v>530</v>
      </c>
      <c r="C84" s="28" t="s">
        <v>530</v>
      </c>
      <c r="D84" s="28" t="s">
        <v>530</v>
      </c>
      <c r="F84" s="28" t="s">
        <v>530</v>
      </c>
      <c r="G84" s="28" t="s">
        <v>530</v>
      </c>
      <c r="H84" s="28" t="s">
        <v>530</v>
      </c>
      <c r="J84" s="28" t="s">
        <v>530</v>
      </c>
      <c r="L84" s="28" t="s">
        <v>530</v>
      </c>
      <c r="N84" s="28" t="s">
        <v>530</v>
      </c>
      <c r="P84" s="28" t="s">
        <v>530</v>
      </c>
      <c r="Q84" s="28" t="s">
        <v>530</v>
      </c>
    </row>
    <row r="85" spans="1:17" x14ac:dyDescent="0.25">
      <c r="A85" s="22"/>
      <c r="B85" s="28" t="s">
        <v>370</v>
      </c>
      <c r="C85" s="28" t="s">
        <v>370</v>
      </c>
      <c r="D85" s="28" t="s">
        <v>370</v>
      </c>
      <c r="F85" s="28" t="s">
        <v>370</v>
      </c>
      <c r="G85" s="28" t="s">
        <v>370</v>
      </c>
      <c r="H85" s="28" t="s">
        <v>370</v>
      </c>
      <c r="J85" s="28" t="s">
        <v>370</v>
      </c>
      <c r="L85" s="28" t="s">
        <v>370</v>
      </c>
      <c r="N85" s="28" t="s">
        <v>370</v>
      </c>
      <c r="P85" s="28" t="s">
        <v>370</v>
      </c>
      <c r="Q85" s="28" t="s">
        <v>370</v>
      </c>
    </row>
    <row r="86" spans="1:17" x14ac:dyDescent="0.25">
      <c r="A86" s="11" t="s">
        <v>170</v>
      </c>
      <c r="B86" s="31">
        <v>65</v>
      </c>
      <c r="C86" s="31">
        <v>270</v>
      </c>
      <c r="D86" s="31">
        <v>397</v>
      </c>
      <c r="F86" s="31">
        <v>542</v>
      </c>
      <c r="G86" s="31">
        <v>36</v>
      </c>
      <c r="H86" s="31">
        <v>487</v>
      </c>
      <c r="J86" s="28" t="s">
        <v>530</v>
      </c>
      <c r="L86" s="31">
        <v>951</v>
      </c>
      <c r="N86" s="31">
        <v>20</v>
      </c>
      <c r="P86" s="31">
        <v>280.26499999999999</v>
      </c>
      <c r="Q86" s="31">
        <v>951</v>
      </c>
    </row>
    <row r="87" spans="1:17" x14ac:dyDescent="0.25">
      <c r="A87" s="22"/>
      <c r="B87" s="28" t="s">
        <v>3366</v>
      </c>
      <c r="C87" s="28" t="s">
        <v>3367</v>
      </c>
      <c r="D87" s="28" t="s">
        <v>3368</v>
      </c>
      <c r="F87" s="28" t="s">
        <v>3369</v>
      </c>
      <c r="G87" s="28" t="s">
        <v>3370</v>
      </c>
      <c r="H87" s="28" t="s">
        <v>3371</v>
      </c>
      <c r="J87" s="28" t="s">
        <v>370</v>
      </c>
      <c r="L87" s="28" t="s">
        <v>3372</v>
      </c>
      <c r="N87" s="28" t="s">
        <v>2755</v>
      </c>
      <c r="P87" s="28" t="s">
        <v>3373</v>
      </c>
      <c r="Q87" s="28" t="s">
        <v>889</v>
      </c>
    </row>
    <row r="88" spans="1:17" x14ac:dyDescent="0.25">
      <c r="A88" s="11" t="s">
        <v>174</v>
      </c>
      <c r="B88" s="28" t="s">
        <v>530</v>
      </c>
      <c r="C88" s="28" t="s">
        <v>530</v>
      </c>
      <c r="D88" s="31">
        <v>65</v>
      </c>
      <c r="F88" s="28" t="s">
        <v>530</v>
      </c>
      <c r="G88" s="28" t="s">
        <v>530</v>
      </c>
      <c r="H88" s="28" t="s">
        <v>530</v>
      </c>
      <c r="J88" s="28" t="s">
        <v>530</v>
      </c>
      <c r="L88" s="31">
        <v>302.2</v>
      </c>
      <c r="N88" s="28" t="s">
        <v>530</v>
      </c>
      <c r="P88" s="31">
        <v>35</v>
      </c>
      <c r="Q88" s="31">
        <v>232</v>
      </c>
    </row>
    <row r="89" spans="1:17" x14ac:dyDescent="0.25">
      <c r="A89" s="22"/>
      <c r="B89" s="28" t="s">
        <v>370</v>
      </c>
      <c r="C89" s="28" t="s">
        <v>370</v>
      </c>
      <c r="D89" s="28" t="s">
        <v>3374</v>
      </c>
      <c r="F89" s="28" t="s">
        <v>370</v>
      </c>
      <c r="G89" s="28" t="s">
        <v>370</v>
      </c>
      <c r="H89" s="28" t="s">
        <v>370</v>
      </c>
      <c r="J89" s="28" t="s">
        <v>370</v>
      </c>
      <c r="L89" s="28" t="s">
        <v>3375</v>
      </c>
      <c r="N89" s="28" t="s">
        <v>370</v>
      </c>
      <c r="P89" s="28" t="s">
        <v>3376</v>
      </c>
      <c r="Q89" s="28" t="s">
        <v>896</v>
      </c>
    </row>
    <row r="90" spans="1:17" x14ac:dyDescent="0.25">
      <c r="A90" s="29" t="s">
        <v>901</v>
      </c>
      <c r="Q90" s="22"/>
    </row>
    <row r="91" spans="1:17" x14ac:dyDescent="0.25">
      <c r="A91" s="30" t="s">
        <v>179</v>
      </c>
      <c r="B91" s="28" t="s">
        <v>530</v>
      </c>
      <c r="C91" s="28" t="s">
        <v>530</v>
      </c>
      <c r="D91" s="28" t="s">
        <v>530</v>
      </c>
      <c r="F91" s="28" t="s">
        <v>530</v>
      </c>
      <c r="G91" s="28" t="s">
        <v>530</v>
      </c>
      <c r="H91" s="28" t="s">
        <v>530</v>
      </c>
      <c r="J91" s="28" t="s">
        <v>530</v>
      </c>
      <c r="L91" s="28" t="s">
        <v>530</v>
      </c>
      <c r="N91" s="28" t="s">
        <v>530</v>
      </c>
      <c r="P91" s="31">
        <v>-0.10300000000000001</v>
      </c>
      <c r="Q91" s="31">
        <v>3</v>
      </c>
    </row>
    <row r="92" spans="1:17" x14ac:dyDescent="0.25">
      <c r="A92" s="22"/>
      <c r="B92" s="28" t="s">
        <v>370</v>
      </c>
      <c r="C92" s="28" t="s">
        <v>370</v>
      </c>
      <c r="D92" s="28" t="s">
        <v>370</v>
      </c>
      <c r="F92" s="28" t="s">
        <v>370</v>
      </c>
      <c r="G92" s="28" t="s">
        <v>370</v>
      </c>
      <c r="H92" s="28" t="s">
        <v>370</v>
      </c>
      <c r="J92" s="28" t="s">
        <v>370</v>
      </c>
      <c r="L92" s="28" t="s">
        <v>370</v>
      </c>
      <c r="N92" s="28" t="s">
        <v>370</v>
      </c>
      <c r="P92" s="28" t="s">
        <v>3377</v>
      </c>
      <c r="Q92" s="28" t="s">
        <v>904</v>
      </c>
    </row>
    <row r="93" spans="1:17" x14ac:dyDescent="0.25">
      <c r="A93" s="30" t="s">
        <v>183</v>
      </c>
      <c r="B93" s="28" t="s">
        <v>530</v>
      </c>
      <c r="C93" s="28" t="s">
        <v>530</v>
      </c>
      <c r="D93" s="28" t="s">
        <v>530</v>
      </c>
      <c r="F93" s="28" t="s">
        <v>530</v>
      </c>
      <c r="G93" s="28" t="s">
        <v>530</v>
      </c>
      <c r="H93" s="28" t="s">
        <v>530</v>
      </c>
      <c r="J93" s="28" t="s">
        <v>530</v>
      </c>
      <c r="L93" s="28" t="s">
        <v>530</v>
      </c>
      <c r="N93" s="28" t="s">
        <v>530</v>
      </c>
      <c r="P93" s="28" t="s">
        <v>530</v>
      </c>
      <c r="Q93" s="28" t="s">
        <v>530</v>
      </c>
    </row>
    <row r="94" spans="1:17" x14ac:dyDescent="0.25">
      <c r="A94" s="22"/>
      <c r="B94" s="28" t="s">
        <v>370</v>
      </c>
      <c r="C94" s="28" t="s">
        <v>370</v>
      </c>
      <c r="D94" s="28" t="s">
        <v>370</v>
      </c>
      <c r="F94" s="28" t="s">
        <v>370</v>
      </c>
      <c r="G94" s="28" t="s">
        <v>370</v>
      </c>
      <c r="H94" s="28" t="s">
        <v>370</v>
      </c>
      <c r="J94" s="28" t="s">
        <v>370</v>
      </c>
      <c r="L94" s="28" t="s">
        <v>370</v>
      </c>
      <c r="N94" s="28" t="s">
        <v>370</v>
      </c>
      <c r="P94" s="28" t="s">
        <v>370</v>
      </c>
      <c r="Q94" s="28" t="s">
        <v>370</v>
      </c>
    </row>
    <row r="95" spans="1:17" x14ac:dyDescent="0.25">
      <c r="A95" s="30" t="s">
        <v>186</v>
      </c>
      <c r="B95" s="31">
        <v>0.58899999999999997</v>
      </c>
      <c r="C95" s="28" t="s">
        <v>530</v>
      </c>
      <c r="D95" s="31">
        <v>1</v>
      </c>
      <c r="F95" s="28" t="s">
        <v>530</v>
      </c>
      <c r="G95" s="31">
        <v>8</v>
      </c>
      <c r="H95" s="31">
        <v>10.5</v>
      </c>
      <c r="J95" s="28" t="s">
        <v>530</v>
      </c>
      <c r="L95" s="31">
        <v>9</v>
      </c>
      <c r="N95" s="31">
        <v>8.65</v>
      </c>
      <c r="P95" s="31">
        <v>-1.8</v>
      </c>
      <c r="Q95" s="31">
        <v>1.7</v>
      </c>
    </row>
    <row r="96" spans="1:17" x14ac:dyDescent="0.25">
      <c r="A96" s="22"/>
      <c r="B96" s="28" t="s">
        <v>3378</v>
      </c>
      <c r="C96" s="28" t="s">
        <v>370</v>
      </c>
      <c r="D96" s="28" t="s">
        <v>3379</v>
      </c>
      <c r="F96" s="28" t="s">
        <v>370</v>
      </c>
      <c r="G96" s="28" t="s">
        <v>3380</v>
      </c>
      <c r="H96" s="28" t="s">
        <v>3381</v>
      </c>
      <c r="J96" s="28" t="s">
        <v>370</v>
      </c>
      <c r="L96" s="28" t="s">
        <v>3382</v>
      </c>
      <c r="N96" s="28" t="s">
        <v>3383</v>
      </c>
      <c r="P96" s="28" t="s">
        <v>3384</v>
      </c>
      <c r="Q96" s="28" t="s">
        <v>910</v>
      </c>
    </row>
    <row r="97" spans="1:17" x14ac:dyDescent="0.25">
      <c r="A97" s="30" t="s">
        <v>190</v>
      </c>
      <c r="B97" s="31">
        <v>0.70000000000000007</v>
      </c>
      <c r="C97" s="28" t="s">
        <v>530</v>
      </c>
      <c r="D97" s="31">
        <v>0.70000000000000007</v>
      </c>
      <c r="F97" s="28" t="s">
        <v>530</v>
      </c>
      <c r="G97" s="28" t="s">
        <v>530</v>
      </c>
      <c r="H97" s="28" t="s">
        <v>530</v>
      </c>
      <c r="J97" s="28" t="s">
        <v>530</v>
      </c>
      <c r="L97" s="31">
        <v>8.6</v>
      </c>
      <c r="N97" s="31">
        <v>8</v>
      </c>
      <c r="P97" s="31">
        <v>-2.077</v>
      </c>
      <c r="Q97" s="31">
        <v>2.5049999999999999</v>
      </c>
    </row>
    <row r="98" spans="1:17" x14ac:dyDescent="0.25">
      <c r="A98" s="22"/>
      <c r="B98" s="28" t="s">
        <v>3385</v>
      </c>
      <c r="C98" s="28" t="s">
        <v>370</v>
      </c>
      <c r="D98" s="28" t="s">
        <v>3386</v>
      </c>
      <c r="F98" s="28" t="s">
        <v>370</v>
      </c>
      <c r="G98" s="28" t="s">
        <v>370</v>
      </c>
      <c r="H98" s="28" t="s">
        <v>370</v>
      </c>
      <c r="J98" s="28" t="s">
        <v>370</v>
      </c>
      <c r="L98" s="28" t="s">
        <v>3387</v>
      </c>
      <c r="N98" s="28" t="s">
        <v>3388</v>
      </c>
      <c r="P98" s="28" t="s">
        <v>3389</v>
      </c>
      <c r="Q98" s="28" t="s">
        <v>917</v>
      </c>
    </row>
    <row r="99" spans="1:17" x14ac:dyDescent="0.25">
      <c r="A99" s="30" t="s">
        <v>194</v>
      </c>
      <c r="B99" s="31">
        <v>0.6</v>
      </c>
      <c r="C99" s="28" t="s">
        <v>530</v>
      </c>
      <c r="D99" s="31">
        <v>1</v>
      </c>
      <c r="F99" s="28" t="s">
        <v>530</v>
      </c>
      <c r="G99" s="31">
        <v>6.5</v>
      </c>
      <c r="H99" s="31">
        <v>6.5</v>
      </c>
      <c r="J99" s="28" t="s">
        <v>530</v>
      </c>
      <c r="L99" s="31">
        <v>7.5</v>
      </c>
      <c r="N99" s="31">
        <v>7</v>
      </c>
      <c r="P99" s="31">
        <v>0</v>
      </c>
      <c r="Q99" s="31">
        <v>0.65</v>
      </c>
    </row>
    <row r="100" spans="1:17" x14ac:dyDescent="0.25">
      <c r="A100" s="22"/>
      <c r="B100" s="28" t="s">
        <v>3390</v>
      </c>
      <c r="C100" s="28" t="s">
        <v>370</v>
      </c>
      <c r="D100" s="28" t="s">
        <v>3391</v>
      </c>
      <c r="F100" s="28" t="s">
        <v>370</v>
      </c>
      <c r="G100" s="28" t="s">
        <v>835</v>
      </c>
      <c r="H100" s="28" t="s">
        <v>3392</v>
      </c>
      <c r="J100" s="28" t="s">
        <v>370</v>
      </c>
      <c r="L100" s="28" t="s">
        <v>3393</v>
      </c>
      <c r="N100" s="28" t="s">
        <v>3394</v>
      </c>
      <c r="P100" s="28" t="s">
        <v>2932</v>
      </c>
      <c r="Q100" s="28" t="s">
        <v>924</v>
      </c>
    </row>
    <row r="101" spans="1:17" x14ac:dyDescent="0.25">
      <c r="A101" s="30" t="s">
        <v>198</v>
      </c>
      <c r="B101" s="31">
        <v>20</v>
      </c>
      <c r="C101" s="28" t="s">
        <v>530</v>
      </c>
      <c r="D101" s="31">
        <v>90</v>
      </c>
      <c r="F101" s="28" t="s">
        <v>530</v>
      </c>
      <c r="G101" s="28" t="s">
        <v>530</v>
      </c>
      <c r="H101" s="31">
        <v>505</v>
      </c>
      <c r="J101" s="28" t="s">
        <v>530</v>
      </c>
      <c r="L101" s="31">
        <v>402</v>
      </c>
      <c r="N101" s="28" t="s">
        <v>530</v>
      </c>
      <c r="P101" s="31">
        <v>60</v>
      </c>
      <c r="Q101" s="31">
        <v>320</v>
      </c>
    </row>
    <row r="102" spans="1:17" x14ac:dyDescent="0.25">
      <c r="A102" s="22"/>
      <c r="B102" s="28" t="s">
        <v>3395</v>
      </c>
      <c r="C102" s="28" t="s">
        <v>370</v>
      </c>
      <c r="D102" s="28" t="s">
        <v>3396</v>
      </c>
      <c r="F102" s="28" t="s">
        <v>370</v>
      </c>
      <c r="G102" s="28" t="s">
        <v>370</v>
      </c>
      <c r="H102" s="28" t="s">
        <v>3397</v>
      </c>
      <c r="J102" s="28" t="s">
        <v>370</v>
      </c>
      <c r="L102" s="28" t="s">
        <v>3398</v>
      </c>
      <c r="N102" s="28" t="s">
        <v>370</v>
      </c>
      <c r="P102" s="28" t="s">
        <v>3399</v>
      </c>
      <c r="Q102" s="28" t="s">
        <v>931</v>
      </c>
    </row>
    <row r="103" spans="1:17" x14ac:dyDescent="0.25">
      <c r="A103" s="11" t="s">
        <v>201</v>
      </c>
      <c r="B103" s="31">
        <v>4</v>
      </c>
      <c r="C103" s="31">
        <v>35</v>
      </c>
      <c r="D103" s="31">
        <v>12.1</v>
      </c>
      <c r="F103" s="31">
        <v>390</v>
      </c>
      <c r="G103" s="31">
        <v>8.9740000000000002</v>
      </c>
      <c r="H103" s="31">
        <v>38</v>
      </c>
      <c r="J103" s="28" t="s">
        <v>530</v>
      </c>
      <c r="L103" s="31">
        <v>36</v>
      </c>
      <c r="N103" s="31">
        <v>19</v>
      </c>
      <c r="P103" s="31">
        <v>0</v>
      </c>
      <c r="Q103" s="31">
        <v>5</v>
      </c>
    </row>
    <row r="104" spans="1:17" x14ac:dyDescent="0.25">
      <c r="A104" s="22"/>
      <c r="B104" s="28" t="s">
        <v>3400</v>
      </c>
      <c r="C104" s="28" t="s">
        <v>3401</v>
      </c>
      <c r="D104" s="28" t="s">
        <v>3402</v>
      </c>
      <c r="F104" s="28" t="s">
        <v>3403</v>
      </c>
      <c r="G104" s="28" t="s">
        <v>3217</v>
      </c>
      <c r="H104" s="28" t="s">
        <v>3404</v>
      </c>
      <c r="J104" s="28" t="s">
        <v>370</v>
      </c>
      <c r="L104" s="28" t="s">
        <v>3405</v>
      </c>
      <c r="N104" s="28" t="s">
        <v>3406</v>
      </c>
      <c r="P104" s="28" t="s">
        <v>377</v>
      </c>
      <c r="Q104" s="28" t="s">
        <v>938</v>
      </c>
    </row>
    <row r="105" spans="1:17" x14ac:dyDescent="0.25">
      <c r="A105" s="30" t="s">
        <v>205</v>
      </c>
      <c r="B105" s="31">
        <v>5.9</v>
      </c>
      <c r="C105" s="31">
        <v>56</v>
      </c>
      <c r="D105" s="31">
        <v>15</v>
      </c>
      <c r="F105" s="31">
        <v>400</v>
      </c>
      <c r="G105" s="31">
        <v>7.6000000000000005</v>
      </c>
      <c r="H105" s="31">
        <v>179</v>
      </c>
      <c r="J105" s="28" t="s">
        <v>530</v>
      </c>
      <c r="L105" s="31">
        <v>80.5</v>
      </c>
      <c r="N105" s="31">
        <v>11</v>
      </c>
      <c r="P105" s="31">
        <v>3</v>
      </c>
      <c r="Q105" s="31">
        <v>75.600000000000009</v>
      </c>
    </row>
    <row r="106" spans="1:17" x14ac:dyDescent="0.25">
      <c r="A106" s="22"/>
      <c r="B106" s="28" t="s">
        <v>3407</v>
      </c>
      <c r="C106" s="28" t="s">
        <v>3408</v>
      </c>
      <c r="D106" s="28" t="s">
        <v>3409</v>
      </c>
      <c r="F106" s="28" t="s">
        <v>3410</v>
      </c>
      <c r="G106" s="28" t="s">
        <v>3411</v>
      </c>
      <c r="H106" s="28" t="s">
        <v>3412</v>
      </c>
      <c r="J106" s="28" t="s">
        <v>370</v>
      </c>
      <c r="L106" s="28" t="s">
        <v>3413</v>
      </c>
      <c r="N106" s="28" t="s">
        <v>3414</v>
      </c>
      <c r="P106" s="28" t="s">
        <v>3415</v>
      </c>
      <c r="Q106" s="28" t="s">
        <v>945</v>
      </c>
    </row>
    <row r="107" spans="1:17" x14ac:dyDescent="0.25">
      <c r="A107" s="10" t="s">
        <v>950</v>
      </c>
      <c r="Q107" s="22"/>
    </row>
    <row r="108" spans="1:17" x14ac:dyDescent="0.25">
      <c r="A108" s="11" t="s">
        <v>210</v>
      </c>
      <c r="B108" s="31">
        <v>15</v>
      </c>
      <c r="C108" s="31">
        <v>150</v>
      </c>
      <c r="D108" s="31">
        <v>50</v>
      </c>
      <c r="F108" s="31">
        <v>500</v>
      </c>
      <c r="G108" s="31">
        <v>16</v>
      </c>
      <c r="H108" s="31">
        <v>320</v>
      </c>
      <c r="J108" s="31">
        <v>10</v>
      </c>
      <c r="L108" s="31">
        <v>302</v>
      </c>
      <c r="N108" s="31">
        <v>10</v>
      </c>
      <c r="P108" s="31">
        <v>15</v>
      </c>
      <c r="Q108" s="31">
        <v>147</v>
      </c>
    </row>
    <row r="109" spans="1:17" x14ac:dyDescent="0.25">
      <c r="A109" s="22"/>
      <c r="B109" s="28" t="s">
        <v>3026</v>
      </c>
      <c r="C109" s="28" t="s">
        <v>3416</v>
      </c>
      <c r="D109" s="28" t="s">
        <v>3417</v>
      </c>
      <c r="F109" s="28" t="s">
        <v>3418</v>
      </c>
      <c r="G109" s="28" t="s">
        <v>3419</v>
      </c>
      <c r="H109" s="28" t="s">
        <v>3420</v>
      </c>
      <c r="J109" s="28" t="s">
        <v>3421</v>
      </c>
      <c r="L109" s="28" t="s">
        <v>3422</v>
      </c>
      <c r="N109" s="28" t="s">
        <v>3423</v>
      </c>
      <c r="P109" s="28" t="s">
        <v>3424</v>
      </c>
      <c r="Q109" s="28" t="s">
        <v>953</v>
      </c>
    </row>
    <row r="110" spans="1:17" x14ac:dyDescent="0.25">
      <c r="A110" s="11" t="s">
        <v>214</v>
      </c>
      <c r="B110" s="31">
        <v>30</v>
      </c>
      <c r="C110" s="31">
        <v>202</v>
      </c>
      <c r="D110" s="31">
        <v>150</v>
      </c>
      <c r="F110" s="31">
        <v>480</v>
      </c>
      <c r="G110" s="31">
        <v>20</v>
      </c>
      <c r="H110" s="31">
        <v>379</v>
      </c>
      <c r="J110" s="31">
        <v>20</v>
      </c>
      <c r="L110" s="31">
        <v>520</v>
      </c>
      <c r="N110" s="31">
        <v>12.5</v>
      </c>
      <c r="P110" s="31">
        <v>110</v>
      </c>
      <c r="Q110" s="31">
        <v>459.5</v>
      </c>
    </row>
    <row r="111" spans="1:17" x14ac:dyDescent="0.25">
      <c r="A111" s="22"/>
      <c r="B111" s="28" t="s">
        <v>3425</v>
      </c>
      <c r="C111" s="28" t="s">
        <v>3426</v>
      </c>
      <c r="D111" s="28" t="s">
        <v>3427</v>
      </c>
      <c r="F111" s="28" t="s">
        <v>3428</v>
      </c>
      <c r="G111" s="28" t="s">
        <v>2959</v>
      </c>
      <c r="H111" s="28" t="s">
        <v>3429</v>
      </c>
      <c r="J111" s="28" t="s">
        <v>3430</v>
      </c>
      <c r="L111" s="28" t="s">
        <v>3431</v>
      </c>
      <c r="N111" s="28" t="s">
        <v>3432</v>
      </c>
      <c r="P111" s="28" t="s">
        <v>3433</v>
      </c>
      <c r="Q111" s="28" t="s">
        <v>960</v>
      </c>
    </row>
    <row r="112" spans="1:17" x14ac:dyDescent="0.25">
      <c r="A112" s="29" t="s">
        <v>218</v>
      </c>
      <c r="Q112" s="22"/>
    </row>
    <row r="113" spans="1:17" x14ac:dyDescent="0.25">
      <c r="A113" s="30" t="s">
        <v>219</v>
      </c>
      <c r="B113" s="31">
        <v>50</v>
      </c>
      <c r="C113" s="31">
        <v>345</v>
      </c>
      <c r="D113" s="31">
        <v>400</v>
      </c>
      <c r="F113" s="31">
        <v>485</v>
      </c>
      <c r="G113" s="31">
        <v>25</v>
      </c>
      <c r="H113" s="31">
        <v>535</v>
      </c>
      <c r="J113" s="31">
        <v>30</v>
      </c>
      <c r="L113" s="31">
        <v>968.64400000000001</v>
      </c>
      <c r="N113" s="31">
        <v>12</v>
      </c>
      <c r="P113" s="31">
        <v>375</v>
      </c>
      <c r="Q113" s="31">
        <v>955</v>
      </c>
    </row>
    <row r="114" spans="1:17" x14ac:dyDescent="0.25">
      <c r="A114" s="22"/>
      <c r="B114" s="28" t="s">
        <v>3434</v>
      </c>
      <c r="C114" s="28" t="s">
        <v>3435</v>
      </c>
      <c r="D114" s="28" t="s">
        <v>3436</v>
      </c>
      <c r="F114" s="28" t="s">
        <v>2688</v>
      </c>
      <c r="G114" s="28" t="s">
        <v>2685</v>
      </c>
      <c r="H114" s="28" t="s">
        <v>3437</v>
      </c>
      <c r="J114" s="28" t="s">
        <v>3438</v>
      </c>
      <c r="L114" s="28" t="s">
        <v>3439</v>
      </c>
      <c r="N114" s="28" t="s">
        <v>3440</v>
      </c>
      <c r="P114" s="28" t="s">
        <v>3441</v>
      </c>
      <c r="Q114" s="28" t="s">
        <v>967</v>
      </c>
    </row>
    <row r="115" spans="1:17" x14ac:dyDescent="0.25">
      <c r="A115" s="30" t="s">
        <v>223</v>
      </c>
      <c r="B115" s="31">
        <v>3</v>
      </c>
      <c r="C115" s="31">
        <v>30</v>
      </c>
      <c r="D115" s="31">
        <v>9</v>
      </c>
      <c r="F115" s="28" t="s">
        <v>530</v>
      </c>
      <c r="G115" s="31">
        <v>7.1000000000000005</v>
      </c>
      <c r="H115" s="31">
        <v>7.1000000000000005</v>
      </c>
      <c r="J115" s="31">
        <v>7</v>
      </c>
      <c r="L115" s="31">
        <v>18.100000000000001</v>
      </c>
      <c r="N115" s="31">
        <v>10</v>
      </c>
      <c r="P115" s="31">
        <v>1.4999999999999999E-2</v>
      </c>
      <c r="Q115" s="31">
        <v>2.5049999999999999</v>
      </c>
    </row>
    <row r="116" spans="1:17" x14ac:dyDescent="0.25">
      <c r="A116" s="22"/>
      <c r="B116" s="28" t="s">
        <v>3442</v>
      </c>
      <c r="C116" s="28" t="s">
        <v>3443</v>
      </c>
      <c r="D116" s="28" t="s">
        <v>3444</v>
      </c>
      <c r="F116" s="28" t="s">
        <v>370</v>
      </c>
      <c r="G116" s="28" t="s">
        <v>3445</v>
      </c>
      <c r="H116" s="28" t="s">
        <v>3445</v>
      </c>
      <c r="J116" s="28" t="s">
        <v>3096</v>
      </c>
      <c r="L116" s="28" t="s">
        <v>3446</v>
      </c>
      <c r="N116" s="28" t="s">
        <v>3447</v>
      </c>
      <c r="P116" s="28" t="s">
        <v>3012</v>
      </c>
      <c r="Q116" s="28" t="s">
        <v>972</v>
      </c>
    </row>
    <row r="117" spans="1:17" x14ac:dyDescent="0.25">
      <c r="A117" s="29" t="s">
        <v>977</v>
      </c>
      <c r="Q117" s="22"/>
    </row>
    <row r="118" spans="1:17" x14ac:dyDescent="0.25">
      <c r="A118" s="30" t="s">
        <v>228</v>
      </c>
      <c r="B118" s="31">
        <v>20</v>
      </c>
      <c r="C118" s="31">
        <v>83.3</v>
      </c>
      <c r="D118" s="31">
        <v>55</v>
      </c>
      <c r="F118" s="31">
        <v>500</v>
      </c>
      <c r="G118" s="31">
        <v>13</v>
      </c>
      <c r="H118" s="31">
        <v>233</v>
      </c>
      <c r="J118" s="31">
        <v>15</v>
      </c>
      <c r="L118" s="31">
        <v>124</v>
      </c>
      <c r="N118" s="31">
        <v>12</v>
      </c>
      <c r="P118" s="31">
        <v>27</v>
      </c>
      <c r="Q118" s="31">
        <v>67</v>
      </c>
    </row>
    <row r="119" spans="1:17" x14ac:dyDescent="0.25">
      <c r="A119" s="22"/>
      <c r="B119" s="28" t="s">
        <v>3430</v>
      </c>
      <c r="C119" s="28" t="s">
        <v>3448</v>
      </c>
      <c r="D119" s="28" t="s">
        <v>3449</v>
      </c>
      <c r="F119" s="28" t="s">
        <v>3450</v>
      </c>
      <c r="G119" s="28" t="s">
        <v>3451</v>
      </c>
      <c r="H119" s="28" t="s">
        <v>3452</v>
      </c>
      <c r="J119" s="28" t="s">
        <v>3453</v>
      </c>
      <c r="L119" s="28" t="s">
        <v>3454</v>
      </c>
      <c r="N119" s="28" t="s">
        <v>2704</v>
      </c>
      <c r="P119" s="28" t="s">
        <v>3455</v>
      </c>
      <c r="Q119" s="28" t="s">
        <v>980</v>
      </c>
    </row>
    <row r="120" spans="1:17" x14ac:dyDescent="0.25">
      <c r="A120" s="30" t="s">
        <v>232</v>
      </c>
      <c r="B120" s="31">
        <v>26.8</v>
      </c>
      <c r="C120" s="31">
        <v>250</v>
      </c>
      <c r="D120" s="31">
        <v>143</v>
      </c>
      <c r="F120" s="31">
        <v>480</v>
      </c>
      <c r="G120" s="31">
        <v>20</v>
      </c>
      <c r="H120" s="31">
        <v>391</v>
      </c>
      <c r="J120" s="31">
        <v>18</v>
      </c>
      <c r="L120" s="31">
        <v>565</v>
      </c>
      <c r="N120" s="31">
        <v>11</v>
      </c>
      <c r="P120" s="31">
        <v>94.5</v>
      </c>
      <c r="Q120" s="31">
        <v>489</v>
      </c>
    </row>
    <row r="121" spans="1:17" x14ac:dyDescent="0.25">
      <c r="A121" s="22"/>
      <c r="B121" s="28" t="s">
        <v>3456</v>
      </c>
      <c r="C121" s="28" t="s">
        <v>3457</v>
      </c>
      <c r="D121" s="28" t="s">
        <v>3458</v>
      </c>
      <c r="F121" s="28" t="s">
        <v>3459</v>
      </c>
      <c r="G121" s="28" t="s">
        <v>3460</v>
      </c>
      <c r="H121" s="28" t="s">
        <v>3461</v>
      </c>
      <c r="J121" s="28" t="s">
        <v>3462</v>
      </c>
      <c r="L121" s="28" t="s">
        <v>3463</v>
      </c>
      <c r="N121" s="28" t="s">
        <v>2693</v>
      </c>
      <c r="P121" s="28" t="s">
        <v>3464</v>
      </c>
      <c r="Q121" s="28" t="s">
        <v>987</v>
      </c>
    </row>
    <row r="122" spans="1:17" x14ac:dyDescent="0.25">
      <c r="A122" s="30" t="s">
        <v>236</v>
      </c>
      <c r="B122" s="28" t="s">
        <v>530</v>
      </c>
      <c r="C122" s="28" t="s">
        <v>530</v>
      </c>
      <c r="D122" s="28" t="s">
        <v>530</v>
      </c>
      <c r="F122" s="28" t="s">
        <v>530</v>
      </c>
      <c r="G122" s="28" t="s">
        <v>530</v>
      </c>
      <c r="H122" s="28" t="s">
        <v>530</v>
      </c>
      <c r="J122" s="28" t="s">
        <v>530</v>
      </c>
      <c r="L122" s="28" t="s">
        <v>530</v>
      </c>
      <c r="N122" s="28" t="s">
        <v>530</v>
      </c>
      <c r="P122" s="28" t="s">
        <v>530</v>
      </c>
      <c r="Q122" s="28" t="s">
        <v>530</v>
      </c>
    </row>
    <row r="123" spans="1:17" x14ac:dyDescent="0.25">
      <c r="A123" s="22"/>
      <c r="B123" s="28" t="s">
        <v>370</v>
      </c>
      <c r="C123" s="28" t="s">
        <v>370</v>
      </c>
      <c r="D123" s="28" t="s">
        <v>370</v>
      </c>
      <c r="F123" s="28" t="s">
        <v>370</v>
      </c>
      <c r="G123" s="28" t="s">
        <v>370</v>
      </c>
      <c r="H123" s="28" t="s">
        <v>370</v>
      </c>
      <c r="J123" s="28" t="s">
        <v>370</v>
      </c>
      <c r="L123" s="28" t="s">
        <v>370</v>
      </c>
      <c r="N123" s="28" t="s">
        <v>370</v>
      </c>
      <c r="P123" s="28" t="s">
        <v>370</v>
      </c>
      <c r="Q123" s="28" t="s">
        <v>370</v>
      </c>
    </row>
    <row r="124" spans="1:17" x14ac:dyDescent="0.25">
      <c r="A124" s="29" t="s">
        <v>238</v>
      </c>
      <c r="Q124" s="22"/>
    </row>
    <row r="125" spans="1:17" x14ac:dyDescent="0.25">
      <c r="A125" s="30" t="s">
        <v>239</v>
      </c>
      <c r="B125" s="31">
        <v>0.5</v>
      </c>
      <c r="C125" s="31">
        <v>10.02</v>
      </c>
      <c r="D125" s="31">
        <v>0.9</v>
      </c>
      <c r="F125" s="28" t="s">
        <v>530</v>
      </c>
      <c r="G125" s="31">
        <v>3.5</v>
      </c>
      <c r="H125" s="31">
        <v>3</v>
      </c>
      <c r="J125" s="28" t="s">
        <v>530</v>
      </c>
      <c r="L125" s="31">
        <v>1.5</v>
      </c>
      <c r="N125" s="31">
        <v>20.432000000000002</v>
      </c>
      <c r="P125" s="31">
        <v>-5</v>
      </c>
      <c r="Q125" s="31">
        <v>-3.7450000000000001</v>
      </c>
    </row>
    <row r="126" spans="1:17" x14ac:dyDescent="0.25">
      <c r="A126" s="22"/>
      <c r="B126" s="28" t="s">
        <v>3465</v>
      </c>
      <c r="C126" s="28" t="s">
        <v>3466</v>
      </c>
      <c r="D126" s="28" t="s">
        <v>3467</v>
      </c>
      <c r="F126" s="28" t="s">
        <v>370</v>
      </c>
      <c r="G126" s="28" t="s">
        <v>3468</v>
      </c>
      <c r="H126" s="28" t="s">
        <v>2710</v>
      </c>
      <c r="J126" s="28" t="s">
        <v>370</v>
      </c>
      <c r="L126" s="28" t="s">
        <v>969</v>
      </c>
      <c r="N126" s="28" t="s">
        <v>3469</v>
      </c>
      <c r="P126" s="28" t="s">
        <v>3470</v>
      </c>
      <c r="Q126" s="28" t="s">
        <v>994</v>
      </c>
    </row>
    <row r="127" spans="1:17" x14ac:dyDescent="0.25">
      <c r="A127" s="30" t="s">
        <v>243</v>
      </c>
      <c r="B127" s="31">
        <v>10</v>
      </c>
      <c r="C127" s="31">
        <v>26</v>
      </c>
      <c r="D127" s="31">
        <v>24</v>
      </c>
      <c r="F127" s="31">
        <v>110</v>
      </c>
      <c r="G127" s="31">
        <v>8</v>
      </c>
      <c r="H127" s="31">
        <v>15</v>
      </c>
      <c r="J127" s="28" t="s">
        <v>530</v>
      </c>
      <c r="L127" s="31">
        <v>55</v>
      </c>
      <c r="N127" s="31">
        <v>8</v>
      </c>
      <c r="P127" s="31">
        <v>10.1</v>
      </c>
      <c r="Q127" s="31">
        <v>38</v>
      </c>
    </row>
    <row r="128" spans="1:17" x14ac:dyDescent="0.25">
      <c r="A128" s="22"/>
      <c r="B128" s="28" t="s">
        <v>3471</v>
      </c>
      <c r="C128" s="28" t="s">
        <v>3472</v>
      </c>
      <c r="D128" s="28" t="s">
        <v>3473</v>
      </c>
      <c r="F128" s="28" t="s">
        <v>3474</v>
      </c>
      <c r="G128" s="28" t="s">
        <v>3475</v>
      </c>
      <c r="H128" s="28" t="s">
        <v>2858</v>
      </c>
      <c r="J128" s="28" t="s">
        <v>370</v>
      </c>
      <c r="L128" s="28" t="s">
        <v>3097</v>
      </c>
      <c r="N128" s="28" t="s">
        <v>2808</v>
      </c>
      <c r="P128" s="28" t="s">
        <v>3476</v>
      </c>
      <c r="Q128" s="28" t="s">
        <v>1000</v>
      </c>
    </row>
    <row r="129" spans="1:17" x14ac:dyDescent="0.25">
      <c r="A129" s="30" t="s">
        <v>247</v>
      </c>
      <c r="B129" s="31">
        <v>14.5</v>
      </c>
      <c r="C129" s="31">
        <v>80</v>
      </c>
      <c r="D129" s="31">
        <v>79.698000000000008</v>
      </c>
      <c r="F129" s="31">
        <v>290</v>
      </c>
      <c r="G129" s="31">
        <v>15</v>
      </c>
      <c r="H129" s="31">
        <v>293</v>
      </c>
      <c r="J129" s="28" t="s">
        <v>530</v>
      </c>
      <c r="L129" s="31">
        <v>378.40000000000003</v>
      </c>
      <c r="N129" s="31">
        <v>13.1</v>
      </c>
      <c r="P129" s="31">
        <v>58.24</v>
      </c>
      <c r="Q129" s="31">
        <v>363.101</v>
      </c>
    </row>
    <row r="130" spans="1:17" x14ac:dyDescent="0.25">
      <c r="A130" s="22"/>
      <c r="B130" s="28" t="s">
        <v>3477</v>
      </c>
      <c r="C130" s="28" t="s">
        <v>3478</v>
      </c>
      <c r="D130" s="28" t="s">
        <v>3479</v>
      </c>
      <c r="F130" s="28" t="s">
        <v>3480</v>
      </c>
      <c r="G130" s="28" t="s">
        <v>3481</v>
      </c>
      <c r="H130" s="28" t="s">
        <v>3482</v>
      </c>
      <c r="J130" s="28" t="s">
        <v>370</v>
      </c>
      <c r="L130" s="28" t="s">
        <v>3483</v>
      </c>
      <c r="N130" s="28" t="s">
        <v>3484</v>
      </c>
      <c r="P130" s="28" t="s">
        <v>3485</v>
      </c>
      <c r="Q130" s="28" t="s">
        <v>1004</v>
      </c>
    </row>
    <row r="131" spans="1:17" x14ac:dyDescent="0.25">
      <c r="A131" s="30" t="s">
        <v>251</v>
      </c>
      <c r="B131" s="31">
        <v>50</v>
      </c>
      <c r="C131" s="31">
        <v>270</v>
      </c>
      <c r="D131" s="31">
        <v>380</v>
      </c>
      <c r="F131" s="31">
        <v>500.1</v>
      </c>
      <c r="G131" s="31">
        <v>26</v>
      </c>
      <c r="H131" s="31">
        <v>574.5</v>
      </c>
      <c r="J131" s="28" t="s">
        <v>530</v>
      </c>
      <c r="L131" s="31">
        <v>911</v>
      </c>
      <c r="N131" s="31">
        <v>10.5</v>
      </c>
      <c r="P131" s="31">
        <v>362</v>
      </c>
      <c r="Q131" s="31">
        <v>895.1</v>
      </c>
    </row>
    <row r="132" spans="1:17" x14ac:dyDescent="0.25">
      <c r="A132" s="22"/>
      <c r="B132" s="28" t="s">
        <v>3486</v>
      </c>
      <c r="C132" s="28" t="s">
        <v>3487</v>
      </c>
      <c r="D132" s="28" t="s">
        <v>3488</v>
      </c>
      <c r="F132" s="28" t="s">
        <v>3489</v>
      </c>
      <c r="G132" s="28" t="s">
        <v>3490</v>
      </c>
      <c r="H132" s="28" t="s">
        <v>3491</v>
      </c>
      <c r="J132" s="28" t="s">
        <v>370</v>
      </c>
      <c r="L132" s="28" t="s">
        <v>3492</v>
      </c>
      <c r="N132" s="28" t="s">
        <v>3493</v>
      </c>
      <c r="P132" s="28" t="s">
        <v>3494</v>
      </c>
      <c r="Q132" s="28" t="s">
        <v>1008</v>
      </c>
    </row>
    <row r="133" spans="1:17" x14ac:dyDescent="0.25">
      <c r="A133" s="30" t="s">
        <v>255</v>
      </c>
      <c r="B133" s="31">
        <v>153</v>
      </c>
      <c r="C133" s="31">
        <v>806</v>
      </c>
      <c r="D133" s="31">
        <v>1100</v>
      </c>
      <c r="F133" s="31">
        <v>650</v>
      </c>
      <c r="G133" s="31">
        <v>40</v>
      </c>
      <c r="H133" s="31">
        <v>770</v>
      </c>
      <c r="J133" s="28" t="s">
        <v>530</v>
      </c>
      <c r="L133" s="31">
        <v>1945</v>
      </c>
      <c r="N133" s="31">
        <v>8.604000000000001</v>
      </c>
      <c r="P133" s="31">
        <v>1093</v>
      </c>
      <c r="Q133" s="31">
        <v>1921.3</v>
      </c>
    </row>
    <row r="134" spans="1:17" x14ac:dyDescent="0.25">
      <c r="A134" s="22"/>
      <c r="B134" s="28" t="s">
        <v>3495</v>
      </c>
      <c r="C134" s="28" t="s">
        <v>3496</v>
      </c>
      <c r="D134" s="28" t="s">
        <v>3497</v>
      </c>
      <c r="F134" s="28" t="s">
        <v>3498</v>
      </c>
      <c r="G134" s="28" t="s">
        <v>3499</v>
      </c>
      <c r="H134" s="28" t="s">
        <v>3500</v>
      </c>
      <c r="J134" s="28" t="s">
        <v>370</v>
      </c>
      <c r="L134" s="28" t="s">
        <v>3501</v>
      </c>
      <c r="N134" s="28" t="s">
        <v>3502</v>
      </c>
      <c r="P134" s="28" t="s">
        <v>3503</v>
      </c>
      <c r="Q134" s="28" t="s">
        <v>1012</v>
      </c>
    </row>
    <row r="135" spans="1:17" x14ac:dyDescent="0.25">
      <c r="A135" s="30" t="s">
        <v>259</v>
      </c>
      <c r="B135" s="31">
        <v>750</v>
      </c>
      <c r="C135" s="31">
        <v>1900</v>
      </c>
      <c r="D135" s="31">
        <v>2791</v>
      </c>
      <c r="F135" s="31">
        <v>888</v>
      </c>
      <c r="G135" s="31">
        <v>100</v>
      </c>
      <c r="H135" s="31">
        <v>1200</v>
      </c>
      <c r="J135" s="28" t="s">
        <v>530</v>
      </c>
      <c r="L135" s="31">
        <v>4260</v>
      </c>
      <c r="N135" s="31">
        <v>10</v>
      </c>
      <c r="P135" s="31">
        <v>2765</v>
      </c>
      <c r="Q135" s="31">
        <v>4260</v>
      </c>
    </row>
    <row r="136" spans="1:17" x14ac:dyDescent="0.25">
      <c r="A136" s="32"/>
      <c r="B136" s="47" t="s">
        <v>3504</v>
      </c>
      <c r="C136" s="47" t="s">
        <v>3505</v>
      </c>
      <c r="D136" s="47" t="s">
        <v>3506</v>
      </c>
      <c r="E136" s="32"/>
      <c r="F136" s="47" t="s">
        <v>3507</v>
      </c>
      <c r="G136" s="47" t="s">
        <v>3508</v>
      </c>
      <c r="H136" s="47" t="s">
        <v>3509</v>
      </c>
      <c r="I136" s="32"/>
      <c r="J136" s="47" t="s">
        <v>370</v>
      </c>
      <c r="K136" s="32"/>
      <c r="L136" s="47" t="s">
        <v>3510</v>
      </c>
      <c r="M136" s="32"/>
      <c r="N136" s="47" t="s">
        <v>3511</v>
      </c>
      <c r="O136" s="32"/>
      <c r="P136" s="47" t="s">
        <v>3512</v>
      </c>
      <c r="Q136" s="47" t="s">
        <v>1016</v>
      </c>
    </row>
    <row r="137" spans="1:17" x14ac:dyDescent="0.25">
      <c r="A137" s="61" t="s">
        <v>263</v>
      </c>
      <c r="B137" s="61"/>
      <c r="C137" s="61"/>
      <c r="D137" s="61"/>
      <c r="E137" s="61"/>
      <c r="F137" s="61"/>
      <c r="G137" s="61"/>
      <c r="H137" s="61"/>
      <c r="I137" s="61"/>
      <c r="J137" s="61"/>
      <c r="K137" s="61"/>
      <c r="L137" s="61"/>
      <c r="M137" s="61"/>
      <c r="N137" s="61"/>
      <c r="O137" s="61"/>
      <c r="P137" s="61"/>
      <c r="Q137" s="61"/>
    </row>
    <row r="138" spans="1:17" ht="29.45" customHeight="1" x14ac:dyDescent="0.25">
      <c r="A138" s="61" t="s">
        <v>3134</v>
      </c>
      <c r="B138" s="61"/>
      <c r="C138" s="61"/>
      <c r="D138" s="61"/>
      <c r="E138" s="61"/>
      <c r="F138" s="61"/>
      <c r="G138" s="61"/>
      <c r="H138" s="61"/>
      <c r="I138" s="61"/>
      <c r="J138" s="61"/>
      <c r="K138" s="61"/>
      <c r="L138" s="61"/>
      <c r="M138" s="61"/>
      <c r="N138" s="61"/>
      <c r="O138" s="61"/>
      <c r="P138" s="61"/>
      <c r="Q138" s="61"/>
    </row>
    <row r="139" spans="1:17" x14ac:dyDescent="0.25">
      <c r="A139" s="63" t="s">
        <v>265</v>
      </c>
      <c r="B139" s="61"/>
      <c r="C139" s="61"/>
      <c r="D139" s="61"/>
      <c r="E139" s="61"/>
      <c r="F139" s="61"/>
      <c r="G139" s="61"/>
      <c r="H139" s="61"/>
      <c r="I139" s="61"/>
      <c r="J139" s="61"/>
      <c r="K139" s="61"/>
      <c r="L139" s="61"/>
      <c r="M139" s="61"/>
      <c r="N139" s="61"/>
      <c r="O139" s="61"/>
      <c r="P139" s="61"/>
      <c r="Q139" s="61"/>
    </row>
    <row r="140" spans="1:17" x14ac:dyDescent="0.25">
      <c r="A140" s="61" t="s">
        <v>1018</v>
      </c>
      <c r="B140" s="61"/>
      <c r="C140" s="61"/>
      <c r="D140" s="61"/>
      <c r="E140" s="61"/>
      <c r="F140" s="61"/>
      <c r="G140" s="61"/>
      <c r="H140" s="61"/>
      <c r="I140" s="61"/>
      <c r="J140" s="61"/>
      <c r="K140" s="61"/>
      <c r="L140" s="61"/>
      <c r="M140" s="61"/>
      <c r="N140" s="61"/>
      <c r="O140" s="61"/>
      <c r="P140" s="61"/>
      <c r="Q140" s="61"/>
    </row>
    <row r="141" spans="1:17" ht="14.1" customHeight="1" x14ac:dyDescent="0.25">
      <c r="A141" s="61" t="s">
        <v>1019</v>
      </c>
      <c r="B141" s="61"/>
      <c r="C141" s="61"/>
      <c r="D141" s="61"/>
      <c r="E141" s="61"/>
      <c r="F141" s="61"/>
      <c r="G141" s="61"/>
      <c r="H141" s="61"/>
      <c r="I141" s="61"/>
      <c r="J141" s="61"/>
      <c r="K141" s="61"/>
      <c r="L141" s="61"/>
      <c r="M141" s="61"/>
      <c r="N141" s="61"/>
      <c r="O141" s="61"/>
      <c r="P141" s="61"/>
      <c r="Q141" s="61"/>
    </row>
    <row r="142" spans="1:17" ht="30" customHeight="1" x14ac:dyDescent="0.25">
      <c r="A142" s="61" t="s">
        <v>1020</v>
      </c>
      <c r="B142" s="61"/>
      <c r="C142" s="61"/>
      <c r="D142" s="61"/>
      <c r="E142" s="61"/>
      <c r="F142" s="61"/>
      <c r="G142" s="61"/>
      <c r="H142" s="61"/>
      <c r="I142" s="61"/>
      <c r="J142" s="61"/>
      <c r="K142" s="61"/>
      <c r="L142" s="61"/>
      <c r="M142" s="61"/>
      <c r="N142" s="61"/>
      <c r="O142" s="61"/>
      <c r="P142" s="61"/>
      <c r="Q142" s="61"/>
    </row>
    <row r="143" spans="1:17" ht="45" customHeight="1" x14ac:dyDescent="0.25">
      <c r="A143" s="61" t="s">
        <v>1021</v>
      </c>
      <c r="B143" s="61"/>
      <c r="C143" s="61"/>
      <c r="D143" s="61"/>
      <c r="E143" s="61"/>
      <c r="F143" s="61"/>
      <c r="G143" s="61"/>
      <c r="H143" s="61"/>
      <c r="I143" s="61"/>
      <c r="J143" s="61"/>
      <c r="K143" s="61"/>
      <c r="L143" s="61"/>
      <c r="M143" s="61"/>
      <c r="N143" s="61"/>
      <c r="O143" s="61"/>
      <c r="P143" s="61"/>
      <c r="Q143" s="61"/>
    </row>
    <row r="144" spans="1:17" x14ac:dyDescent="0.25">
      <c r="A144" s="61" t="s">
        <v>1022</v>
      </c>
      <c r="B144" s="61"/>
      <c r="C144" s="61"/>
      <c r="D144" s="61"/>
      <c r="E144" s="61"/>
      <c r="F144" s="61"/>
      <c r="G144" s="61"/>
      <c r="H144" s="61"/>
      <c r="I144" s="61"/>
      <c r="J144" s="61"/>
      <c r="K144" s="61"/>
      <c r="L144" s="61"/>
      <c r="M144" s="61"/>
      <c r="N144" s="61"/>
      <c r="O144" s="61"/>
      <c r="P144" s="61"/>
      <c r="Q144" s="61"/>
    </row>
    <row r="145" spans="1:17" x14ac:dyDescent="0.25">
      <c r="A145" s="61" t="s">
        <v>1023</v>
      </c>
      <c r="B145" s="61"/>
      <c r="C145" s="61"/>
      <c r="D145" s="61"/>
      <c r="E145" s="61"/>
      <c r="F145" s="61"/>
      <c r="G145" s="61"/>
      <c r="H145" s="61"/>
      <c r="I145" s="61"/>
      <c r="J145" s="61"/>
      <c r="K145" s="61"/>
      <c r="L145" s="61"/>
      <c r="M145" s="61"/>
      <c r="N145" s="61"/>
      <c r="O145" s="61"/>
      <c r="P145" s="61"/>
      <c r="Q145" s="61"/>
    </row>
    <row r="146" spans="1:17" ht="45" customHeight="1" x14ac:dyDescent="0.25">
      <c r="A146" s="61" t="s">
        <v>1024</v>
      </c>
      <c r="B146" s="61"/>
      <c r="C146" s="61"/>
      <c r="D146" s="61"/>
      <c r="E146" s="61"/>
      <c r="F146" s="61"/>
      <c r="G146" s="61"/>
      <c r="H146" s="61"/>
      <c r="I146" s="61"/>
      <c r="J146" s="61"/>
      <c r="K146" s="61"/>
      <c r="L146" s="61"/>
      <c r="M146" s="61"/>
      <c r="N146" s="61"/>
      <c r="O146" s="61"/>
      <c r="P146" s="61"/>
      <c r="Q146" s="61"/>
    </row>
    <row r="147" spans="1:17" x14ac:dyDescent="0.25">
      <c r="A147" s="61" t="s">
        <v>2278</v>
      </c>
      <c r="B147" s="61"/>
      <c r="C147" s="61"/>
      <c r="D147" s="61"/>
      <c r="E147" s="61"/>
      <c r="F147" s="61"/>
      <c r="G147" s="61"/>
      <c r="H147" s="61"/>
      <c r="I147" s="61"/>
      <c r="J147" s="61"/>
      <c r="K147" s="61"/>
      <c r="L147" s="61"/>
      <c r="M147" s="61"/>
      <c r="N147" s="61"/>
      <c r="O147" s="61"/>
      <c r="P147" s="61"/>
      <c r="Q147" s="61"/>
    </row>
    <row r="148" spans="1:17" x14ac:dyDescent="0.25">
      <c r="A148" s="61" t="s">
        <v>2279</v>
      </c>
      <c r="B148" s="61"/>
      <c r="C148" s="61"/>
      <c r="D148" s="61"/>
      <c r="E148" s="61"/>
      <c r="F148" s="61"/>
      <c r="G148" s="61"/>
      <c r="H148" s="61"/>
      <c r="I148" s="61"/>
      <c r="J148" s="61"/>
      <c r="K148" s="61"/>
      <c r="L148" s="61"/>
      <c r="M148" s="61"/>
      <c r="N148" s="61"/>
      <c r="O148" s="61"/>
      <c r="P148" s="61"/>
      <c r="Q148" s="61"/>
    </row>
    <row r="149" spans="1:17" ht="14.45" customHeight="1" x14ac:dyDescent="0.25">
      <c r="A149" s="61" t="s">
        <v>2280</v>
      </c>
      <c r="B149" s="61"/>
      <c r="C149" s="61"/>
      <c r="D149" s="61"/>
      <c r="E149" s="61"/>
      <c r="F149" s="61"/>
      <c r="G149" s="61"/>
      <c r="H149" s="61"/>
      <c r="I149" s="61"/>
      <c r="J149" s="61"/>
      <c r="K149" s="61"/>
      <c r="L149" s="61"/>
      <c r="M149" s="61"/>
      <c r="N149" s="61"/>
      <c r="O149" s="61"/>
      <c r="P149" s="61"/>
      <c r="Q149" s="61"/>
    </row>
    <row r="150" spans="1:17" x14ac:dyDescent="0.25">
      <c r="A150" s="61" t="s">
        <v>2281</v>
      </c>
      <c r="B150" s="61"/>
      <c r="C150" s="61"/>
      <c r="D150" s="61"/>
      <c r="E150" s="61"/>
      <c r="F150" s="61"/>
      <c r="G150" s="61"/>
      <c r="H150" s="61"/>
      <c r="I150" s="61"/>
      <c r="J150" s="61"/>
      <c r="K150" s="61"/>
      <c r="L150" s="61"/>
      <c r="M150" s="61"/>
      <c r="N150" s="61"/>
      <c r="O150" s="61"/>
      <c r="P150" s="61"/>
      <c r="Q150" s="61"/>
    </row>
    <row r="151" spans="1:17" x14ac:dyDescent="0.25">
      <c r="A151" s="61" t="s">
        <v>2282</v>
      </c>
      <c r="B151" s="61"/>
      <c r="C151" s="61"/>
      <c r="D151" s="61"/>
      <c r="E151" s="61"/>
      <c r="F151" s="61"/>
      <c r="G151" s="61"/>
      <c r="H151" s="61"/>
      <c r="I151" s="61"/>
      <c r="J151" s="61"/>
      <c r="K151" s="61"/>
      <c r="L151" s="61"/>
      <c r="M151" s="61"/>
      <c r="N151" s="61"/>
      <c r="O151" s="61"/>
      <c r="P151" s="61"/>
      <c r="Q151" s="61"/>
    </row>
  </sheetData>
  <mergeCells count="19">
    <mergeCell ref="B3:D3"/>
    <mergeCell ref="F3:H3"/>
    <mergeCell ref="P3:Q3"/>
    <mergeCell ref="A2:Q2"/>
    <mergeCell ref="A137:Q137"/>
    <mergeCell ref="A138:Q138"/>
    <mergeCell ref="A139:Q139"/>
    <mergeCell ref="A140:Q140"/>
    <mergeCell ref="A141:Q141"/>
    <mergeCell ref="A142:Q142"/>
    <mergeCell ref="A148:Q148"/>
    <mergeCell ref="A149:Q149"/>
    <mergeCell ref="A150:Q150"/>
    <mergeCell ref="A151:Q151"/>
    <mergeCell ref="A143:Q143"/>
    <mergeCell ref="A144:Q144"/>
    <mergeCell ref="A145:Q145"/>
    <mergeCell ref="A146:Q146"/>
    <mergeCell ref="A147:Q14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B6DF-6FAB-4B22-8C2A-BC1A314FEA36}">
  <dimension ref="A1:Q152"/>
  <sheetViews>
    <sheetView topLeftCell="A114" zoomScale="124" zoomScaleNormal="124" workbookViewId="0">
      <selection activeCell="A143" sqref="A143:Q143"/>
    </sheetView>
  </sheetViews>
  <sheetFormatPr defaultRowHeight="15" x14ac:dyDescent="0.25"/>
  <cols>
    <col min="1" max="1" width="60.7109375" customWidth="1"/>
    <col min="2" max="4" width="14.140625" customWidth="1"/>
    <col min="5" max="5" width="1.7109375" customWidth="1"/>
    <col min="6" max="8" width="14.140625" customWidth="1"/>
    <col min="9" max="9" width="1.7109375" customWidth="1"/>
    <col min="10" max="10" width="14.140625" customWidth="1"/>
    <col min="11" max="11" width="1.7109375" customWidth="1"/>
    <col min="12" max="12" width="14.140625" customWidth="1"/>
    <col min="13" max="13" width="1.7109375" customWidth="1"/>
    <col min="14" max="14" width="14.140625" customWidth="1"/>
    <col min="15" max="15" width="1.7109375" customWidth="1"/>
    <col min="16" max="17" width="14.140625" customWidth="1"/>
  </cols>
  <sheetData>
    <row r="1" spans="1:17" x14ac:dyDescent="0.25">
      <c r="A1" s="2" t="str">
        <f>HYPERLINK("#TOC!A1", "Return to Table of Contents")</f>
        <v>Return to Table of Contents</v>
      </c>
    </row>
    <row r="2" spans="1:17" x14ac:dyDescent="0.25">
      <c r="A2" s="63" t="s">
        <v>16</v>
      </c>
      <c r="B2" s="61"/>
      <c r="C2" s="61"/>
      <c r="D2" s="61"/>
      <c r="E2" s="61"/>
      <c r="F2" s="61"/>
      <c r="G2" s="61"/>
      <c r="H2" s="61"/>
      <c r="I2" s="61"/>
      <c r="J2" s="61"/>
      <c r="K2" s="61"/>
      <c r="L2" s="61"/>
      <c r="M2" s="61"/>
      <c r="N2" s="61"/>
      <c r="O2" s="61"/>
      <c r="P2" s="61"/>
      <c r="Q2" s="61"/>
    </row>
    <row r="3" spans="1:17" x14ac:dyDescent="0.25">
      <c r="A3" s="21"/>
      <c r="B3" s="70" t="s">
        <v>1320</v>
      </c>
      <c r="C3" s="70" t="s">
        <v>1320</v>
      </c>
      <c r="D3" s="70" t="s">
        <v>1320</v>
      </c>
      <c r="E3" s="33"/>
      <c r="F3" s="70" t="s">
        <v>1321</v>
      </c>
      <c r="G3" s="70" t="s">
        <v>1321</v>
      </c>
      <c r="H3" s="70" t="s">
        <v>1321</v>
      </c>
      <c r="I3" s="33"/>
      <c r="J3" s="33"/>
      <c r="K3" s="33"/>
      <c r="L3" s="33"/>
      <c r="M3" s="33"/>
      <c r="N3" s="33"/>
      <c r="O3" s="33"/>
      <c r="P3" s="70" t="s">
        <v>2672</v>
      </c>
      <c r="Q3" s="70" t="s">
        <v>2672</v>
      </c>
    </row>
    <row r="4" spans="1:17" ht="90" customHeight="1" x14ac:dyDescent="0.25">
      <c r="A4" s="22"/>
      <c r="B4" s="25" t="s">
        <v>1834</v>
      </c>
      <c r="C4" s="25" t="s">
        <v>1835</v>
      </c>
      <c r="D4" s="25" t="s">
        <v>1324</v>
      </c>
      <c r="E4" s="1"/>
      <c r="F4" s="25" t="s">
        <v>1325</v>
      </c>
      <c r="G4" s="25" t="s">
        <v>1836</v>
      </c>
      <c r="H4" s="25" t="s">
        <v>1327</v>
      </c>
      <c r="I4" s="1"/>
      <c r="J4" s="25" t="s">
        <v>1837</v>
      </c>
      <c r="K4" s="1"/>
      <c r="L4" s="25" t="s">
        <v>3513</v>
      </c>
      <c r="M4" s="1"/>
      <c r="N4" s="25" t="s">
        <v>1838</v>
      </c>
      <c r="O4" s="1"/>
      <c r="P4" s="25" t="s">
        <v>3514</v>
      </c>
      <c r="Q4" s="25" t="s">
        <v>3515</v>
      </c>
    </row>
    <row r="5" spans="1:17" x14ac:dyDescent="0.25">
      <c r="A5" s="26" t="s">
        <v>1025</v>
      </c>
      <c r="B5" s="27">
        <v>5</v>
      </c>
      <c r="C5" s="27">
        <v>60</v>
      </c>
      <c r="D5" s="27">
        <v>19.443000000000001</v>
      </c>
      <c r="E5" s="21"/>
      <c r="F5" s="27">
        <v>310</v>
      </c>
      <c r="G5" s="27">
        <v>12</v>
      </c>
      <c r="H5" s="27">
        <v>223</v>
      </c>
      <c r="I5" s="21"/>
      <c r="J5" s="27">
        <v>9</v>
      </c>
      <c r="K5" s="21"/>
      <c r="L5" s="27">
        <v>182</v>
      </c>
      <c r="M5" s="21"/>
      <c r="N5" s="27">
        <v>9.9</v>
      </c>
      <c r="O5" s="21"/>
      <c r="P5" s="27">
        <v>1.1000000000000001</v>
      </c>
      <c r="Q5" s="27">
        <v>101.5</v>
      </c>
    </row>
    <row r="6" spans="1:17" x14ac:dyDescent="0.25">
      <c r="A6" s="22"/>
      <c r="B6" s="28" t="s">
        <v>2695</v>
      </c>
      <c r="C6" s="28" t="s">
        <v>2696</v>
      </c>
      <c r="D6" s="28" t="s">
        <v>2697</v>
      </c>
      <c r="F6" s="28" t="s">
        <v>2698</v>
      </c>
      <c r="G6" s="28" t="s">
        <v>990</v>
      </c>
      <c r="H6" s="28" t="s">
        <v>2699</v>
      </c>
      <c r="J6" s="28" t="s">
        <v>2700</v>
      </c>
      <c r="L6" s="28" t="s">
        <v>2701</v>
      </c>
      <c r="N6" s="28" t="s">
        <v>2702</v>
      </c>
      <c r="P6" s="28" t="s">
        <v>2703</v>
      </c>
      <c r="Q6" s="28" t="s">
        <v>302</v>
      </c>
    </row>
    <row r="7" spans="1:17" x14ac:dyDescent="0.25">
      <c r="A7" s="29" t="s">
        <v>673</v>
      </c>
      <c r="Q7" s="22"/>
    </row>
    <row r="8" spans="1:17" x14ac:dyDescent="0.25">
      <c r="A8" s="30" t="s">
        <v>32</v>
      </c>
      <c r="B8" s="31">
        <v>5</v>
      </c>
      <c r="C8" s="31">
        <v>16.02</v>
      </c>
      <c r="D8" s="31">
        <v>12.056000000000001</v>
      </c>
      <c r="F8" s="28" t="s">
        <v>530</v>
      </c>
      <c r="G8" s="31">
        <v>15</v>
      </c>
      <c r="H8" s="31">
        <v>31</v>
      </c>
      <c r="J8" s="28" t="s">
        <v>530</v>
      </c>
      <c r="L8" s="31">
        <v>38.200000000000003</v>
      </c>
      <c r="N8" s="31">
        <v>8.9</v>
      </c>
      <c r="P8" s="31">
        <v>0.14000000000000001</v>
      </c>
      <c r="Q8" s="31">
        <v>13.619</v>
      </c>
    </row>
    <row r="9" spans="1:17" x14ac:dyDescent="0.25">
      <c r="A9" s="22"/>
      <c r="B9" s="28" t="s">
        <v>1118</v>
      </c>
      <c r="C9" s="28" t="s">
        <v>3516</v>
      </c>
      <c r="D9" s="28" t="s">
        <v>3517</v>
      </c>
      <c r="F9" s="28" t="s">
        <v>370</v>
      </c>
      <c r="G9" s="28" t="s">
        <v>3518</v>
      </c>
      <c r="H9" s="28" t="s">
        <v>3519</v>
      </c>
      <c r="J9" s="28" t="s">
        <v>370</v>
      </c>
      <c r="L9" s="28" t="s">
        <v>3520</v>
      </c>
      <c r="N9" s="28" t="s">
        <v>3521</v>
      </c>
      <c r="P9" s="28" t="s">
        <v>3522</v>
      </c>
      <c r="Q9" s="28" t="s">
        <v>1028</v>
      </c>
    </row>
    <row r="10" spans="1:17" x14ac:dyDescent="0.25">
      <c r="A10" s="30" t="s">
        <v>36</v>
      </c>
      <c r="B10" s="31">
        <v>2</v>
      </c>
      <c r="C10" s="31">
        <v>42.2</v>
      </c>
      <c r="D10" s="31">
        <v>10</v>
      </c>
      <c r="F10" s="31">
        <v>270</v>
      </c>
      <c r="G10" s="31">
        <v>9</v>
      </c>
      <c r="H10" s="31">
        <v>132.5</v>
      </c>
      <c r="J10" s="28" t="s">
        <v>530</v>
      </c>
      <c r="L10" s="31">
        <v>48.2</v>
      </c>
      <c r="N10" s="31">
        <v>14</v>
      </c>
      <c r="P10" s="31">
        <v>0.1</v>
      </c>
      <c r="Q10" s="31">
        <v>13.5</v>
      </c>
    </row>
    <row r="11" spans="1:17" x14ac:dyDescent="0.25">
      <c r="A11" s="22"/>
      <c r="B11" s="28" t="s">
        <v>3523</v>
      </c>
      <c r="C11" s="28" t="s">
        <v>3524</v>
      </c>
      <c r="D11" s="28" t="s">
        <v>3525</v>
      </c>
      <c r="F11" s="28" t="s">
        <v>3526</v>
      </c>
      <c r="G11" s="28" t="s">
        <v>3527</v>
      </c>
      <c r="H11" s="28" t="s">
        <v>3528</v>
      </c>
      <c r="J11" s="28" t="s">
        <v>370</v>
      </c>
      <c r="L11" s="28" t="s">
        <v>3529</v>
      </c>
      <c r="N11" s="28" t="s">
        <v>3530</v>
      </c>
      <c r="P11" s="28" t="s">
        <v>628</v>
      </c>
      <c r="Q11" s="28" t="s">
        <v>1035</v>
      </c>
    </row>
    <row r="12" spans="1:17" x14ac:dyDescent="0.25">
      <c r="A12" s="30" t="s">
        <v>40</v>
      </c>
      <c r="B12" s="31">
        <v>3</v>
      </c>
      <c r="C12" s="31">
        <v>70</v>
      </c>
      <c r="D12" s="31">
        <v>10</v>
      </c>
      <c r="F12" s="31">
        <v>320</v>
      </c>
      <c r="G12" s="31">
        <v>15</v>
      </c>
      <c r="H12" s="31">
        <v>235</v>
      </c>
      <c r="J12" s="28" t="s">
        <v>530</v>
      </c>
      <c r="L12" s="31">
        <v>210</v>
      </c>
      <c r="N12" s="31">
        <v>12</v>
      </c>
      <c r="P12" s="31">
        <v>7.0000000000000007E-2</v>
      </c>
      <c r="Q12" s="31">
        <v>101.5</v>
      </c>
    </row>
    <row r="13" spans="1:17" x14ac:dyDescent="0.25">
      <c r="A13" s="22"/>
      <c r="B13" s="28" t="s">
        <v>1111</v>
      </c>
      <c r="C13" s="28" t="s">
        <v>3531</v>
      </c>
      <c r="D13" s="28" t="s">
        <v>3532</v>
      </c>
      <c r="F13" s="28" t="s">
        <v>3533</v>
      </c>
      <c r="G13" s="28" t="s">
        <v>3534</v>
      </c>
      <c r="H13" s="28" t="s">
        <v>3535</v>
      </c>
      <c r="J13" s="28" t="s">
        <v>370</v>
      </c>
      <c r="L13" s="28" t="s">
        <v>3536</v>
      </c>
      <c r="N13" s="28" t="s">
        <v>3537</v>
      </c>
      <c r="P13" s="28" t="s">
        <v>3538</v>
      </c>
      <c r="Q13" s="28" t="s">
        <v>1041</v>
      </c>
    </row>
    <row r="14" spans="1:17" x14ac:dyDescent="0.25">
      <c r="A14" s="30" t="s">
        <v>44</v>
      </c>
      <c r="B14" s="31">
        <v>10</v>
      </c>
      <c r="C14" s="31">
        <v>100</v>
      </c>
      <c r="D14" s="31">
        <v>35</v>
      </c>
      <c r="F14" s="31">
        <v>344.3</v>
      </c>
      <c r="G14" s="31">
        <v>19.990000000000002</v>
      </c>
      <c r="H14" s="31">
        <v>340</v>
      </c>
      <c r="J14" s="28" t="s">
        <v>530</v>
      </c>
      <c r="L14" s="31">
        <v>358.3</v>
      </c>
      <c r="N14" s="31">
        <v>9.9</v>
      </c>
      <c r="P14" s="31">
        <v>8.7230000000000008</v>
      </c>
      <c r="Q14" s="31">
        <v>283.06600000000003</v>
      </c>
    </row>
    <row r="15" spans="1:17" x14ac:dyDescent="0.25">
      <c r="A15" s="22"/>
      <c r="B15" s="28" t="s">
        <v>2980</v>
      </c>
      <c r="C15" s="28" t="s">
        <v>3539</v>
      </c>
      <c r="D15" s="28" t="s">
        <v>3540</v>
      </c>
      <c r="F15" s="28" t="s">
        <v>3541</v>
      </c>
      <c r="G15" s="28" t="s">
        <v>3542</v>
      </c>
      <c r="H15" s="28" t="s">
        <v>3543</v>
      </c>
      <c r="J15" s="28" t="s">
        <v>370</v>
      </c>
      <c r="L15" s="28" t="s">
        <v>3544</v>
      </c>
      <c r="N15" s="28" t="s">
        <v>3545</v>
      </c>
      <c r="P15" s="28" t="s">
        <v>3546</v>
      </c>
      <c r="Q15" s="28" t="s">
        <v>1048</v>
      </c>
    </row>
    <row r="16" spans="1:17" x14ac:dyDescent="0.25">
      <c r="A16" s="30" t="s">
        <v>48</v>
      </c>
      <c r="B16" s="31">
        <v>8</v>
      </c>
      <c r="C16" s="31">
        <v>183</v>
      </c>
      <c r="D16" s="31">
        <v>20</v>
      </c>
      <c r="F16" s="31">
        <v>300</v>
      </c>
      <c r="G16" s="31">
        <v>10</v>
      </c>
      <c r="H16" s="31">
        <v>260</v>
      </c>
      <c r="J16" s="28" t="s">
        <v>530</v>
      </c>
      <c r="L16" s="31">
        <v>285</v>
      </c>
      <c r="N16" s="31">
        <v>4</v>
      </c>
      <c r="P16" s="31">
        <v>3</v>
      </c>
      <c r="Q16" s="31">
        <v>258</v>
      </c>
    </row>
    <row r="17" spans="1:17" x14ac:dyDescent="0.25">
      <c r="A17" s="22"/>
      <c r="B17" s="28" t="s">
        <v>3547</v>
      </c>
      <c r="C17" s="28" t="s">
        <v>3548</v>
      </c>
      <c r="D17" s="28" t="s">
        <v>3549</v>
      </c>
      <c r="F17" s="28" t="s">
        <v>3550</v>
      </c>
      <c r="G17" s="28" t="s">
        <v>3551</v>
      </c>
      <c r="H17" s="28" t="s">
        <v>3552</v>
      </c>
      <c r="J17" s="28" t="s">
        <v>370</v>
      </c>
      <c r="L17" s="28" t="s">
        <v>3553</v>
      </c>
      <c r="N17" s="28" t="s">
        <v>3554</v>
      </c>
      <c r="P17" s="28" t="s">
        <v>3555</v>
      </c>
      <c r="Q17" s="28" t="s">
        <v>1055</v>
      </c>
    </row>
    <row r="18" spans="1:17" x14ac:dyDescent="0.25">
      <c r="A18" s="30" t="s">
        <v>52</v>
      </c>
      <c r="B18" s="31">
        <v>10</v>
      </c>
      <c r="C18" s="28" t="s">
        <v>530</v>
      </c>
      <c r="D18" s="31">
        <v>50.573</v>
      </c>
      <c r="F18" s="28" t="s">
        <v>530</v>
      </c>
      <c r="G18" s="31">
        <v>10</v>
      </c>
      <c r="H18" s="31">
        <v>350</v>
      </c>
      <c r="J18" s="28" t="s">
        <v>530</v>
      </c>
      <c r="L18" s="31">
        <v>359</v>
      </c>
      <c r="N18" s="28" t="s">
        <v>530</v>
      </c>
      <c r="P18" s="31">
        <v>18.150000000000002</v>
      </c>
      <c r="Q18" s="31">
        <v>256.33499999999998</v>
      </c>
    </row>
    <row r="19" spans="1:17" x14ac:dyDescent="0.25">
      <c r="A19" s="22"/>
      <c r="B19" s="28" t="s">
        <v>3556</v>
      </c>
      <c r="C19" s="28" t="s">
        <v>370</v>
      </c>
      <c r="D19" s="28" t="s">
        <v>3557</v>
      </c>
      <c r="F19" s="28" t="s">
        <v>370</v>
      </c>
      <c r="G19" s="28" t="s">
        <v>2818</v>
      </c>
      <c r="H19" s="28" t="s">
        <v>3558</v>
      </c>
      <c r="J19" s="28" t="s">
        <v>370</v>
      </c>
      <c r="L19" s="28" t="s">
        <v>3559</v>
      </c>
      <c r="N19" s="28" t="s">
        <v>370</v>
      </c>
      <c r="P19" s="28" t="s">
        <v>3560</v>
      </c>
      <c r="Q19" s="28" t="s">
        <v>1062</v>
      </c>
    </row>
    <row r="20" spans="1:17" x14ac:dyDescent="0.25">
      <c r="A20" s="29" t="s">
        <v>716</v>
      </c>
      <c r="Q20" s="22"/>
    </row>
    <row r="21" spans="1:17" x14ac:dyDescent="0.25">
      <c r="A21" s="30" t="s">
        <v>57</v>
      </c>
      <c r="B21" s="31">
        <v>4</v>
      </c>
      <c r="C21" s="31">
        <v>20</v>
      </c>
      <c r="D21" s="31">
        <v>12</v>
      </c>
      <c r="F21" s="31">
        <v>270</v>
      </c>
      <c r="G21" s="31">
        <v>12</v>
      </c>
      <c r="H21" s="31">
        <v>58</v>
      </c>
      <c r="J21" s="31">
        <v>2.1909999999999998</v>
      </c>
      <c r="L21" s="31">
        <v>42</v>
      </c>
      <c r="N21" s="31">
        <v>10.055</v>
      </c>
      <c r="P21" s="31">
        <v>0.1</v>
      </c>
      <c r="Q21" s="31">
        <v>13.619</v>
      </c>
    </row>
    <row r="22" spans="1:17" x14ac:dyDescent="0.25">
      <c r="A22" s="22"/>
      <c r="B22" s="28" t="s">
        <v>1104</v>
      </c>
      <c r="C22" s="28" t="s">
        <v>2773</v>
      </c>
      <c r="D22" s="28" t="s">
        <v>3561</v>
      </c>
      <c r="F22" s="28" t="s">
        <v>3562</v>
      </c>
      <c r="G22" s="28" t="s">
        <v>990</v>
      </c>
      <c r="H22" s="28" t="s">
        <v>3563</v>
      </c>
      <c r="J22" s="28" t="s">
        <v>3564</v>
      </c>
      <c r="L22" s="28" t="s">
        <v>3565</v>
      </c>
      <c r="N22" s="28" t="s">
        <v>3566</v>
      </c>
      <c r="P22" s="28" t="s">
        <v>1270</v>
      </c>
      <c r="Q22" s="28" t="s">
        <v>1028</v>
      </c>
    </row>
    <row r="23" spans="1:17" x14ac:dyDescent="0.25">
      <c r="A23" s="30" t="s">
        <v>61</v>
      </c>
      <c r="B23" s="31">
        <v>5</v>
      </c>
      <c r="C23" s="31">
        <v>90</v>
      </c>
      <c r="D23" s="31">
        <v>25</v>
      </c>
      <c r="F23" s="31">
        <v>342</v>
      </c>
      <c r="G23" s="31">
        <v>15</v>
      </c>
      <c r="H23" s="31">
        <v>260</v>
      </c>
      <c r="J23" s="28" t="s">
        <v>530</v>
      </c>
      <c r="L23" s="31">
        <v>284</v>
      </c>
      <c r="N23" s="31">
        <v>11</v>
      </c>
      <c r="P23" s="31">
        <v>2.5</v>
      </c>
      <c r="Q23" s="31">
        <v>207</v>
      </c>
    </row>
    <row r="24" spans="1:17" x14ac:dyDescent="0.25">
      <c r="A24" s="22"/>
      <c r="B24" s="28" t="s">
        <v>3027</v>
      </c>
      <c r="C24" s="28" t="s">
        <v>3567</v>
      </c>
      <c r="D24" s="28" t="s">
        <v>3568</v>
      </c>
      <c r="F24" s="28" t="s">
        <v>3569</v>
      </c>
      <c r="G24" s="28" t="s">
        <v>2681</v>
      </c>
      <c r="H24" s="28" t="s">
        <v>3570</v>
      </c>
      <c r="J24" s="28" t="s">
        <v>370</v>
      </c>
      <c r="L24" s="28" t="s">
        <v>3571</v>
      </c>
      <c r="N24" s="28" t="s">
        <v>3042</v>
      </c>
      <c r="P24" s="28" t="s">
        <v>3572</v>
      </c>
      <c r="Q24" s="28" t="s">
        <v>1075</v>
      </c>
    </row>
    <row r="25" spans="1:17" x14ac:dyDescent="0.25">
      <c r="A25" s="30" t="s">
        <v>65</v>
      </c>
      <c r="B25" s="31">
        <v>10</v>
      </c>
      <c r="C25" s="31">
        <v>180</v>
      </c>
      <c r="D25" s="31">
        <v>20</v>
      </c>
      <c r="F25" s="31">
        <v>350</v>
      </c>
      <c r="G25" s="31">
        <v>10</v>
      </c>
      <c r="H25" s="31">
        <v>293.5</v>
      </c>
      <c r="J25" s="28" t="s">
        <v>530</v>
      </c>
      <c r="L25" s="31">
        <v>303.17500000000001</v>
      </c>
      <c r="N25" s="31">
        <v>5</v>
      </c>
      <c r="P25" s="31">
        <v>6.46</v>
      </c>
      <c r="Q25" s="31">
        <v>258</v>
      </c>
    </row>
    <row r="26" spans="1:17" x14ac:dyDescent="0.25">
      <c r="A26" s="22"/>
      <c r="B26" s="28" t="s">
        <v>3471</v>
      </c>
      <c r="C26" s="28" t="s">
        <v>3573</v>
      </c>
      <c r="D26" s="28" t="s">
        <v>3574</v>
      </c>
      <c r="F26" s="28" t="s">
        <v>3575</v>
      </c>
      <c r="G26" s="28" t="s">
        <v>2931</v>
      </c>
      <c r="H26" s="28" t="s">
        <v>3576</v>
      </c>
      <c r="J26" s="28" t="s">
        <v>370</v>
      </c>
      <c r="L26" s="28" t="s">
        <v>3577</v>
      </c>
      <c r="N26" s="28" t="s">
        <v>3578</v>
      </c>
      <c r="P26" s="28" t="s">
        <v>3579</v>
      </c>
      <c r="Q26" s="28" t="s">
        <v>1082</v>
      </c>
    </row>
    <row r="27" spans="1:17" x14ac:dyDescent="0.25">
      <c r="A27" s="10" t="s">
        <v>738</v>
      </c>
      <c r="Q27" s="22"/>
    </row>
    <row r="28" spans="1:17" x14ac:dyDescent="0.25">
      <c r="A28" s="30" t="s">
        <v>70</v>
      </c>
      <c r="B28" s="28" t="s">
        <v>530</v>
      </c>
      <c r="C28" s="28" t="s">
        <v>530</v>
      </c>
      <c r="D28" s="28" t="s">
        <v>530</v>
      </c>
      <c r="F28" s="28" t="s">
        <v>530</v>
      </c>
      <c r="G28" s="28" t="s">
        <v>530</v>
      </c>
      <c r="H28" s="28" t="s">
        <v>530</v>
      </c>
      <c r="J28" s="28" t="s">
        <v>530</v>
      </c>
      <c r="L28" s="28" t="s">
        <v>530</v>
      </c>
      <c r="N28" s="28" t="s">
        <v>530</v>
      </c>
      <c r="P28" s="31">
        <v>0</v>
      </c>
      <c r="Q28" s="31">
        <v>0.6</v>
      </c>
    </row>
    <row r="29" spans="1:17" x14ac:dyDescent="0.25">
      <c r="A29" s="22"/>
      <c r="B29" s="28" t="s">
        <v>370</v>
      </c>
      <c r="C29" s="28" t="s">
        <v>370</v>
      </c>
      <c r="D29" s="28" t="s">
        <v>370</v>
      </c>
      <c r="F29" s="28" t="s">
        <v>370</v>
      </c>
      <c r="G29" s="28" t="s">
        <v>370</v>
      </c>
      <c r="H29" s="28" t="s">
        <v>370</v>
      </c>
      <c r="J29" s="28" t="s">
        <v>370</v>
      </c>
      <c r="L29" s="28" t="s">
        <v>370</v>
      </c>
      <c r="N29" s="28" t="s">
        <v>370</v>
      </c>
      <c r="P29" s="28" t="s">
        <v>649</v>
      </c>
      <c r="Q29" s="28" t="s">
        <v>1088</v>
      </c>
    </row>
    <row r="30" spans="1:17" x14ac:dyDescent="0.25">
      <c r="A30" s="30" t="s">
        <v>74</v>
      </c>
      <c r="B30" s="31">
        <v>1.1000000000000001</v>
      </c>
      <c r="C30" s="31">
        <v>30</v>
      </c>
      <c r="D30" s="31">
        <v>1.5</v>
      </c>
      <c r="F30" s="31">
        <v>300</v>
      </c>
      <c r="G30" s="31">
        <v>8</v>
      </c>
      <c r="H30" s="31">
        <v>33</v>
      </c>
      <c r="J30" s="28" t="s">
        <v>530</v>
      </c>
      <c r="L30" s="31">
        <v>11.002000000000001</v>
      </c>
      <c r="N30" s="31">
        <v>6</v>
      </c>
      <c r="P30" s="31">
        <v>0</v>
      </c>
      <c r="Q30" s="31">
        <v>6</v>
      </c>
    </row>
    <row r="31" spans="1:17" x14ac:dyDescent="0.25">
      <c r="A31" s="22"/>
      <c r="B31" s="28" t="s">
        <v>3580</v>
      </c>
      <c r="C31" s="28" t="s">
        <v>3581</v>
      </c>
      <c r="D31" s="28" t="s">
        <v>3582</v>
      </c>
      <c r="F31" s="28" t="s">
        <v>3583</v>
      </c>
      <c r="G31" s="28" t="s">
        <v>3584</v>
      </c>
      <c r="H31" s="28" t="s">
        <v>3585</v>
      </c>
      <c r="J31" s="28" t="s">
        <v>370</v>
      </c>
      <c r="L31" s="28" t="s">
        <v>3586</v>
      </c>
      <c r="N31" s="28" t="s">
        <v>3587</v>
      </c>
      <c r="P31" s="28" t="s">
        <v>1187</v>
      </c>
      <c r="Q31" s="28" t="s">
        <v>1095</v>
      </c>
    </row>
    <row r="32" spans="1:17" x14ac:dyDescent="0.25">
      <c r="A32" s="30" t="s">
        <v>78</v>
      </c>
      <c r="B32" s="31">
        <v>2.5</v>
      </c>
      <c r="C32" s="28" t="s">
        <v>530</v>
      </c>
      <c r="D32" s="31">
        <v>12.056000000000001</v>
      </c>
      <c r="F32" s="28" t="s">
        <v>530</v>
      </c>
      <c r="G32" s="31">
        <v>16</v>
      </c>
      <c r="H32" s="31">
        <v>185</v>
      </c>
      <c r="J32" s="28" t="s">
        <v>530</v>
      </c>
      <c r="L32" s="31">
        <v>72</v>
      </c>
      <c r="N32" s="31">
        <v>5</v>
      </c>
      <c r="P32" s="31">
        <v>0.24</v>
      </c>
      <c r="Q32" s="31">
        <v>36</v>
      </c>
    </row>
    <row r="33" spans="1:17" x14ac:dyDescent="0.25">
      <c r="A33" s="22"/>
      <c r="B33" s="28" t="s">
        <v>3588</v>
      </c>
      <c r="C33" s="28" t="s">
        <v>370</v>
      </c>
      <c r="D33" s="28" t="s">
        <v>3589</v>
      </c>
      <c r="F33" s="28" t="s">
        <v>370</v>
      </c>
      <c r="G33" s="28" t="s">
        <v>3590</v>
      </c>
      <c r="H33" s="28" t="s">
        <v>3591</v>
      </c>
      <c r="J33" s="28" t="s">
        <v>370</v>
      </c>
      <c r="L33" s="28" t="s">
        <v>3592</v>
      </c>
      <c r="N33" s="28" t="s">
        <v>3593</v>
      </c>
      <c r="P33" s="28" t="s">
        <v>3594</v>
      </c>
      <c r="Q33" s="28" t="s">
        <v>1102</v>
      </c>
    </row>
    <row r="34" spans="1:17" x14ac:dyDescent="0.25">
      <c r="A34" s="30" t="s">
        <v>82</v>
      </c>
      <c r="B34" s="28" t="s">
        <v>530</v>
      </c>
      <c r="C34" s="28" t="s">
        <v>530</v>
      </c>
      <c r="D34" s="28" t="s">
        <v>530</v>
      </c>
      <c r="F34" s="28" t="s">
        <v>530</v>
      </c>
      <c r="G34" s="28" t="s">
        <v>530</v>
      </c>
      <c r="H34" s="28" t="s">
        <v>530</v>
      </c>
      <c r="J34" s="28" t="s">
        <v>530</v>
      </c>
      <c r="L34" s="31">
        <v>49</v>
      </c>
      <c r="N34" s="28" t="s">
        <v>530</v>
      </c>
      <c r="P34" s="31">
        <v>-3.08</v>
      </c>
      <c r="Q34" s="31">
        <v>31</v>
      </c>
    </row>
    <row r="35" spans="1:17" x14ac:dyDescent="0.25">
      <c r="A35" s="22"/>
      <c r="B35" s="28" t="s">
        <v>370</v>
      </c>
      <c r="C35" s="28" t="s">
        <v>370</v>
      </c>
      <c r="D35" s="28" t="s">
        <v>370</v>
      </c>
      <c r="F35" s="28" t="s">
        <v>370</v>
      </c>
      <c r="G35" s="28" t="s">
        <v>370</v>
      </c>
      <c r="H35" s="28" t="s">
        <v>370</v>
      </c>
      <c r="J35" s="28" t="s">
        <v>370</v>
      </c>
      <c r="L35" s="28" t="s">
        <v>3595</v>
      </c>
      <c r="N35" s="28" t="s">
        <v>370</v>
      </c>
      <c r="P35" s="28" t="s">
        <v>3596</v>
      </c>
      <c r="Q35" s="28" t="s">
        <v>1109</v>
      </c>
    </row>
    <row r="36" spans="1:17" x14ac:dyDescent="0.25">
      <c r="A36" s="30" t="s">
        <v>86</v>
      </c>
      <c r="B36" s="31">
        <v>2.5</v>
      </c>
      <c r="C36" s="28" t="s">
        <v>530</v>
      </c>
      <c r="D36" s="31">
        <v>10.4</v>
      </c>
      <c r="F36" s="28" t="s">
        <v>530</v>
      </c>
      <c r="G36" s="31">
        <v>10</v>
      </c>
      <c r="H36" s="31">
        <v>204</v>
      </c>
      <c r="J36" s="28" t="s">
        <v>530</v>
      </c>
      <c r="L36" s="31">
        <v>177.5</v>
      </c>
      <c r="N36" s="31">
        <v>16</v>
      </c>
      <c r="P36" s="31">
        <v>0.5</v>
      </c>
      <c r="Q36" s="31">
        <v>114</v>
      </c>
    </row>
    <row r="37" spans="1:17" x14ac:dyDescent="0.25">
      <c r="A37" s="22"/>
      <c r="B37" s="28" t="s">
        <v>595</v>
      </c>
      <c r="C37" s="28" t="s">
        <v>370</v>
      </c>
      <c r="D37" s="28" t="s">
        <v>3597</v>
      </c>
      <c r="F37" s="28" t="s">
        <v>370</v>
      </c>
      <c r="G37" s="28" t="s">
        <v>3511</v>
      </c>
      <c r="H37" s="28" t="s">
        <v>3598</v>
      </c>
      <c r="J37" s="28" t="s">
        <v>370</v>
      </c>
      <c r="L37" s="28" t="s">
        <v>3599</v>
      </c>
      <c r="N37" s="28" t="s">
        <v>3600</v>
      </c>
      <c r="P37" s="28" t="s">
        <v>3601</v>
      </c>
      <c r="Q37" s="28" t="s">
        <v>1116</v>
      </c>
    </row>
    <row r="38" spans="1:17" x14ac:dyDescent="0.25">
      <c r="A38" s="30" t="s">
        <v>90</v>
      </c>
      <c r="B38" s="31">
        <v>10</v>
      </c>
      <c r="C38" s="31">
        <v>70</v>
      </c>
      <c r="D38" s="31">
        <v>70</v>
      </c>
      <c r="F38" s="31">
        <v>279</v>
      </c>
      <c r="G38" s="31">
        <v>15</v>
      </c>
      <c r="H38" s="31">
        <v>190</v>
      </c>
      <c r="J38" s="28" t="s">
        <v>530</v>
      </c>
      <c r="L38" s="31">
        <v>284</v>
      </c>
      <c r="N38" s="31">
        <v>9</v>
      </c>
      <c r="P38" s="31">
        <v>54.303000000000004</v>
      </c>
      <c r="Q38" s="31">
        <v>250.804</v>
      </c>
    </row>
    <row r="39" spans="1:17" x14ac:dyDescent="0.25">
      <c r="A39" s="22"/>
      <c r="B39" s="28" t="s">
        <v>3104</v>
      </c>
      <c r="C39" s="28" t="s">
        <v>3602</v>
      </c>
      <c r="D39" s="28" t="s">
        <v>3603</v>
      </c>
      <c r="F39" s="28" t="s">
        <v>3604</v>
      </c>
      <c r="G39" s="28" t="s">
        <v>2858</v>
      </c>
      <c r="H39" s="28" t="s">
        <v>3605</v>
      </c>
      <c r="J39" s="28" t="s">
        <v>370</v>
      </c>
      <c r="L39" s="28" t="s">
        <v>3606</v>
      </c>
      <c r="N39" s="28" t="s">
        <v>3607</v>
      </c>
      <c r="P39" s="28" t="s">
        <v>3608</v>
      </c>
      <c r="Q39" s="28" t="s">
        <v>1123</v>
      </c>
    </row>
    <row r="40" spans="1:17" x14ac:dyDescent="0.25">
      <c r="A40" s="30" t="s">
        <v>94</v>
      </c>
      <c r="B40" s="31">
        <v>37</v>
      </c>
      <c r="C40" s="31">
        <v>171</v>
      </c>
      <c r="D40" s="31">
        <v>162.43100000000001</v>
      </c>
      <c r="F40" s="31">
        <v>360</v>
      </c>
      <c r="G40" s="31">
        <v>20</v>
      </c>
      <c r="H40" s="31">
        <v>370</v>
      </c>
      <c r="J40" s="28" t="s">
        <v>530</v>
      </c>
      <c r="L40" s="31">
        <v>501.173</v>
      </c>
      <c r="N40" s="31">
        <v>21.5</v>
      </c>
      <c r="P40" s="31">
        <v>155</v>
      </c>
      <c r="Q40" s="31">
        <v>480</v>
      </c>
    </row>
    <row r="41" spans="1:17" x14ac:dyDescent="0.25">
      <c r="A41" s="22"/>
      <c r="B41" s="28" t="s">
        <v>3609</v>
      </c>
      <c r="C41" s="28" t="s">
        <v>3610</v>
      </c>
      <c r="D41" s="28" t="s">
        <v>3611</v>
      </c>
      <c r="F41" s="28" t="s">
        <v>3612</v>
      </c>
      <c r="G41" s="28" t="s">
        <v>3613</v>
      </c>
      <c r="H41" s="28" t="s">
        <v>3614</v>
      </c>
      <c r="J41" s="28" t="s">
        <v>370</v>
      </c>
      <c r="L41" s="28" t="s">
        <v>3615</v>
      </c>
      <c r="N41" s="28" t="s">
        <v>3616</v>
      </c>
      <c r="P41" s="28" t="s">
        <v>3617</v>
      </c>
      <c r="Q41" s="28" t="s">
        <v>1130</v>
      </c>
    </row>
    <row r="42" spans="1:17" x14ac:dyDescent="0.25">
      <c r="A42" s="30" t="s">
        <v>98</v>
      </c>
      <c r="B42" s="31">
        <v>60</v>
      </c>
      <c r="C42" s="28" t="s">
        <v>530</v>
      </c>
      <c r="D42" s="31">
        <v>223.6</v>
      </c>
      <c r="F42" s="28" t="s">
        <v>530</v>
      </c>
      <c r="G42" s="28" t="s">
        <v>530</v>
      </c>
      <c r="H42" s="28" t="s">
        <v>530</v>
      </c>
      <c r="J42" s="28" t="s">
        <v>530</v>
      </c>
      <c r="L42" s="31">
        <v>430</v>
      </c>
      <c r="N42" s="28" t="s">
        <v>530</v>
      </c>
      <c r="P42" s="31">
        <v>177.4</v>
      </c>
      <c r="Q42" s="31">
        <v>370</v>
      </c>
    </row>
    <row r="43" spans="1:17" x14ac:dyDescent="0.25">
      <c r="A43" s="22"/>
      <c r="B43" s="28" t="s">
        <v>3618</v>
      </c>
      <c r="C43" s="28" t="s">
        <v>370</v>
      </c>
      <c r="D43" s="28" t="s">
        <v>3619</v>
      </c>
      <c r="F43" s="28" t="s">
        <v>370</v>
      </c>
      <c r="G43" s="28" t="s">
        <v>370</v>
      </c>
      <c r="H43" s="28" t="s">
        <v>370</v>
      </c>
      <c r="J43" s="28" t="s">
        <v>370</v>
      </c>
      <c r="L43" s="28" t="s">
        <v>3620</v>
      </c>
      <c r="N43" s="28" t="s">
        <v>370</v>
      </c>
      <c r="P43" s="28" t="s">
        <v>3621</v>
      </c>
      <c r="Q43" s="28" t="s">
        <v>1136</v>
      </c>
    </row>
    <row r="44" spans="1:17" x14ac:dyDescent="0.25">
      <c r="A44" s="29" t="s">
        <v>794</v>
      </c>
      <c r="Q44" s="22"/>
    </row>
    <row r="45" spans="1:17" x14ac:dyDescent="0.25">
      <c r="A45" s="30" t="s">
        <v>70</v>
      </c>
      <c r="B45" s="28" t="s">
        <v>530</v>
      </c>
      <c r="C45" s="28" t="s">
        <v>530</v>
      </c>
      <c r="D45" s="28" t="s">
        <v>530</v>
      </c>
      <c r="F45" s="28" t="s">
        <v>530</v>
      </c>
      <c r="G45" s="28" t="s">
        <v>530</v>
      </c>
      <c r="H45" s="28" t="s">
        <v>530</v>
      </c>
      <c r="J45" s="28" t="s">
        <v>530</v>
      </c>
      <c r="L45" s="28" t="s">
        <v>530</v>
      </c>
      <c r="N45" s="28" t="s">
        <v>530</v>
      </c>
      <c r="P45" s="31">
        <v>0</v>
      </c>
      <c r="Q45" s="31">
        <v>0.6</v>
      </c>
    </row>
    <row r="46" spans="1:17" x14ac:dyDescent="0.25">
      <c r="A46" s="22"/>
      <c r="B46" s="28" t="s">
        <v>370</v>
      </c>
      <c r="C46" s="28" t="s">
        <v>370</v>
      </c>
      <c r="D46" s="28" t="s">
        <v>370</v>
      </c>
      <c r="F46" s="28" t="s">
        <v>370</v>
      </c>
      <c r="G46" s="28" t="s">
        <v>370</v>
      </c>
      <c r="H46" s="28" t="s">
        <v>370</v>
      </c>
      <c r="J46" s="28" t="s">
        <v>370</v>
      </c>
      <c r="L46" s="28" t="s">
        <v>370</v>
      </c>
      <c r="N46" s="28" t="s">
        <v>370</v>
      </c>
      <c r="P46" s="28" t="s">
        <v>649</v>
      </c>
      <c r="Q46" s="28" t="s">
        <v>1088</v>
      </c>
    </row>
    <row r="47" spans="1:17" x14ac:dyDescent="0.25">
      <c r="A47" s="30" t="s">
        <v>74</v>
      </c>
      <c r="B47" s="31">
        <v>1.1000000000000001</v>
      </c>
      <c r="C47" s="31">
        <v>30</v>
      </c>
      <c r="D47" s="31">
        <v>1.5</v>
      </c>
      <c r="F47" s="31">
        <v>300</v>
      </c>
      <c r="G47" s="31">
        <v>8</v>
      </c>
      <c r="H47" s="31">
        <v>33</v>
      </c>
      <c r="J47" s="28" t="s">
        <v>530</v>
      </c>
      <c r="L47" s="31">
        <v>11.002000000000001</v>
      </c>
      <c r="N47" s="31">
        <v>6</v>
      </c>
      <c r="P47" s="31">
        <v>0</v>
      </c>
      <c r="Q47" s="31">
        <v>6</v>
      </c>
    </row>
    <row r="48" spans="1:17" x14ac:dyDescent="0.25">
      <c r="A48" s="22"/>
      <c r="B48" s="28" t="s">
        <v>3580</v>
      </c>
      <c r="C48" s="28" t="s">
        <v>3581</v>
      </c>
      <c r="D48" s="28" t="s">
        <v>3582</v>
      </c>
      <c r="F48" s="28" t="s">
        <v>3583</v>
      </c>
      <c r="G48" s="28" t="s">
        <v>3584</v>
      </c>
      <c r="H48" s="28" t="s">
        <v>3585</v>
      </c>
      <c r="J48" s="28" t="s">
        <v>370</v>
      </c>
      <c r="L48" s="28" t="s">
        <v>3586</v>
      </c>
      <c r="N48" s="28" t="s">
        <v>3587</v>
      </c>
      <c r="P48" s="28" t="s">
        <v>1187</v>
      </c>
      <c r="Q48" s="28" t="s">
        <v>1095</v>
      </c>
    </row>
    <row r="49" spans="1:17" x14ac:dyDescent="0.25">
      <c r="A49" s="14" t="s">
        <v>103</v>
      </c>
      <c r="B49" s="31">
        <v>2</v>
      </c>
      <c r="C49" s="31">
        <v>25.5</v>
      </c>
      <c r="D49" s="31">
        <v>6</v>
      </c>
      <c r="F49" s="31">
        <v>325</v>
      </c>
      <c r="G49" s="31">
        <v>13</v>
      </c>
      <c r="H49" s="31">
        <v>201.80100000000002</v>
      </c>
      <c r="J49" s="28" t="s">
        <v>530</v>
      </c>
      <c r="L49" s="31">
        <v>106.5</v>
      </c>
      <c r="N49" s="31">
        <v>11</v>
      </c>
      <c r="P49" s="31">
        <v>1.4999999999999999E-2</v>
      </c>
      <c r="Q49" s="31">
        <v>71.5</v>
      </c>
    </row>
    <row r="50" spans="1:17" x14ac:dyDescent="0.25">
      <c r="A50" s="22"/>
      <c r="B50" s="28" t="s">
        <v>3622</v>
      </c>
      <c r="C50" s="28" t="s">
        <v>3623</v>
      </c>
      <c r="D50" s="28" t="s">
        <v>3624</v>
      </c>
      <c r="F50" s="28" t="s">
        <v>3625</v>
      </c>
      <c r="G50" s="28" t="s">
        <v>3626</v>
      </c>
      <c r="H50" s="28" t="s">
        <v>3627</v>
      </c>
      <c r="J50" s="28" t="s">
        <v>370</v>
      </c>
      <c r="L50" s="28" t="s">
        <v>3628</v>
      </c>
      <c r="N50" s="28" t="s">
        <v>3629</v>
      </c>
      <c r="P50" s="28" t="s">
        <v>1094</v>
      </c>
      <c r="Q50" s="28" t="s">
        <v>1143</v>
      </c>
    </row>
    <row r="51" spans="1:17" x14ac:dyDescent="0.25">
      <c r="A51" s="30" t="s">
        <v>90</v>
      </c>
      <c r="B51" s="31">
        <v>10</v>
      </c>
      <c r="C51" s="31">
        <v>70</v>
      </c>
      <c r="D51" s="31">
        <v>70</v>
      </c>
      <c r="F51" s="31">
        <v>279</v>
      </c>
      <c r="G51" s="31">
        <v>15</v>
      </c>
      <c r="H51" s="31">
        <v>190</v>
      </c>
      <c r="J51" s="28" t="s">
        <v>530</v>
      </c>
      <c r="L51" s="31">
        <v>284</v>
      </c>
      <c r="N51" s="31">
        <v>9</v>
      </c>
      <c r="P51" s="31">
        <v>54.303000000000004</v>
      </c>
      <c r="Q51" s="31">
        <v>250.804</v>
      </c>
    </row>
    <row r="52" spans="1:17" x14ac:dyDescent="0.25">
      <c r="A52" s="22"/>
      <c r="B52" s="28" t="s">
        <v>3104</v>
      </c>
      <c r="C52" s="28" t="s">
        <v>3602</v>
      </c>
      <c r="D52" s="28" t="s">
        <v>3603</v>
      </c>
      <c r="F52" s="28" t="s">
        <v>3604</v>
      </c>
      <c r="G52" s="28" t="s">
        <v>2858</v>
      </c>
      <c r="H52" s="28" t="s">
        <v>3605</v>
      </c>
      <c r="J52" s="28" t="s">
        <v>370</v>
      </c>
      <c r="L52" s="28" t="s">
        <v>3606</v>
      </c>
      <c r="N52" s="28" t="s">
        <v>3607</v>
      </c>
      <c r="P52" s="28" t="s">
        <v>3608</v>
      </c>
      <c r="Q52" s="28" t="s">
        <v>1123</v>
      </c>
    </row>
    <row r="53" spans="1:17" x14ac:dyDescent="0.25">
      <c r="A53" s="30" t="s">
        <v>107</v>
      </c>
      <c r="B53" s="31">
        <v>45</v>
      </c>
      <c r="C53" s="31">
        <v>150</v>
      </c>
      <c r="D53" s="31">
        <v>177.4</v>
      </c>
      <c r="F53" s="31">
        <v>375</v>
      </c>
      <c r="G53" s="31">
        <v>20</v>
      </c>
      <c r="H53" s="31">
        <v>365</v>
      </c>
      <c r="J53" s="28" t="s">
        <v>530</v>
      </c>
      <c r="L53" s="31">
        <v>498</v>
      </c>
      <c r="N53" s="31">
        <v>20.5</v>
      </c>
      <c r="P53" s="31">
        <v>155</v>
      </c>
      <c r="Q53" s="31">
        <v>460</v>
      </c>
    </row>
    <row r="54" spans="1:17" x14ac:dyDescent="0.25">
      <c r="A54" s="22"/>
      <c r="B54" s="28" t="s">
        <v>3630</v>
      </c>
      <c r="C54" s="28" t="s">
        <v>3631</v>
      </c>
      <c r="D54" s="28" t="s">
        <v>3632</v>
      </c>
      <c r="F54" s="28" t="s">
        <v>3633</v>
      </c>
      <c r="G54" s="28" t="s">
        <v>2728</v>
      </c>
      <c r="H54" s="28" t="s">
        <v>3634</v>
      </c>
      <c r="J54" s="28" t="s">
        <v>370</v>
      </c>
      <c r="L54" s="28" t="s">
        <v>3635</v>
      </c>
      <c r="N54" s="28" t="s">
        <v>3636</v>
      </c>
      <c r="P54" s="28" t="s">
        <v>3637</v>
      </c>
      <c r="Q54" s="28" t="s">
        <v>1149</v>
      </c>
    </row>
    <row r="55" spans="1:17" x14ac:dyDescent="0.25">
      <c r="A55" s="29" t="s">
        <v>808</v>
      </c>
      <c r="Q55" s="22"/>
    </row>
    <row r="56" spans="1:17" x14ac:dyDescent="0.25">
      <c r="A56" s="30" t="s">
        <v>112</v>
      </c>
      <c r="B56" s="31">
        <v>10</v>
      </c>
      <c r="C56" s="31">
        <v>200</v>
      </c>
      <c r="D56" s="31">
        <v>40</v>
      </c>
      <c r="F56" s="31">
        <v>414</v>
      </c>
      <c r="G56" s="31">
        <v>10</v>
      </c>
      <c r="H56" s="31">
        <v>350</v>
      </c>
      <c r="J56" s="28" t="s">
        <v>530</v>
      </c>
      <c r="L56" s="31">
        <v>447</v>
      </c>
      <c r="N56" s="31">
        <v>7</v>
      </c>
      <c r="P56" s="31">
        <v>10</v>
      </c>
      <c r="Q56" s="31">
        <v>384</v>
      </c>
    </row>
    <row r="57" spans="1:17" x14ac:dyDescent="0.25">
      <c r="A57" s="22"/>
      <c r="B57" s="28" t="s">
        <v>3638</v>
      </c>
      <c r="C57" s="28" t="s">
        <v>3639</v>
      </c>
      <c r="D57" s="28" t="s">
        <v>3640</v>
      </c>
      <c r="F57" s="28" t="s">
        <v>3641</v>
      </c>
      <c r="G57" s="28" t="s">
        <v>3471</v>
      </c>
      <c r="H57" s="28" t="s">
        <v>3642</v>
      </c>
      <c r="J57" s="28" t="s">
        <v>370</v>
      </c>
      <c r="L57" s="28" t="s">
        <v>3643</v>
      </c>
      <c r="N57" s="28" t="s">
        <v>3644</v>
      </c>
      <c r="P57" s="28" t="s">
        <v>3645</v>
      </c>
      <c r="Q57" s="28" t="s">
        <v>1155</v>
      </c>
    </row>
    <row r="58" spans="1:17" x14ac:dyDescent="0.25">
      <c r="A58" s="30" t="s">
        <v>116</v>
      </c>
      <c r="B58" s="31">
        <v>8</v>
      </c>
      <c r="C58" s="31">
        <v>45</v>
      </c>
      <c r="D58" s="31">
        <v>25</v>
      </c>
      <c r="F58" s="31">
        <v>280</v>
      </c>
      <c r="G58" s="31">
        <v>15</v>
      </c>
      <c r="H58" s="31">
        <v>214</v>
      </c>
      <c r="J58" s="31">
        <v>7</v>
      </c>
      <c r="L58" s="31">
        <v>236.4</v>
      </c>
      <c r="N58" s="31">
        <v>10.25</v>
      </c>
      <c r="P58" s="31">
        <v>8</v>
      </c>
      <c r="Q58" s="31">
        <v>198</v>
      </c>
    </row>
    <row r="59" spans="1:17" x14ac:dyDescent="0.25">
      <c r="A59" s="22"/>
      <c r="B59" s="28" t="s">
        <v>2808</v>
      </c>
      <c r="C59" s="28" t="s">
        <v>3646</v>
      </c>
      <c r="D59" s="28" t="s">
        <v>3240</v>
      </c>
      <c r="F59" s="28" t="s">
        <v>3647</v>
      </c>
      <c r="G59" s="28" t="s">
        <v>2858</v>
      </c>
      <c r="H59" s="28" t="s">
        <v>3648</v>
      </c>
      <c r="J59" s="28" t="s">
        <v>3649</v>
      </c>
      <c r="L59" s="28" t="s">
        <v>3650</v>
      </c>
      <c r="N59" s="28" t="s">
        <v>3651</v>
      </c>
      <c r="P59" s="28" t="s">
        <v>2863</v>
      </c>
      <c r="Q59" s="28" t="s">
        <v>1162</v>
      </c>
    </row>
    <row r="60" spans="1:17" x14ac:dyDescent="0.25">
      <c r="A60" s="30" t="s">
        <v>120</v>
      </c>
      <c r="B60" s="31">
        <v>0.4</v>
      </c>
      <c r="C60" s="28" t="s">
        <v>530</v>
      </c>
      <c r="D60" s="31">
        <v>0.6</v>
      </c>
      <c r="F60" s="28" t="s">
        <v>530</v>
      </c>
      <c r="G60" s="31">
        <v>7</v>
      </c>
      <c r="H60" s="31">
        <v>10</v>
      </c>
      <c r="J60" s="28" t="s">
        <v>530</v>
      </c>
      <c r="L60" s="31">
        <v>3.4</v>
      </c>
      <c r="N60" s="31">
        <v>9</v>
      </c>
      <c r="P60" s="31">
        <v>0</v>
      </c>
      <c r="Q60" s="31">
        <v>0</v>
      </c>
    </row>
    <row r="61" spans="1:17" x14ac:dyDescent="0.25">
      <c r="A61" s="22"/>
      <c r="B61" s="28" t="s">
        <v>3652</v>
      </c>
      <c r="C61" s="28" t="s">
        <v>370</v>
      </c>
      <c r="D61" s="28" t="s">
        <v>3653</v>
      </c>
      <c r="F61" s="28" t="s">
        <v>370</v>
      </c>
      <c r="G61" s="28" t="s">
        <v>3190</v>
      </c>
      <c r="H61" s="28" t="s">
        <v>3654</v>
      </c>
      <c r="J61" s="28" t="s">
        <v>370</v>
      </c>
      <c r="L61" s="28" t="s">
        <v>3655</v>
      </c>
      <c r="N61" s="28" t="s">
        <v>3656</v>
      </c>
      <c r="P61" s="28" t="s">
        <v>370</v>
      </c>
      <c r="Q61" s="28" t="s">
        <v>649</v>
      </c>
    </row>
    <row r="62" spans="1:17" x14ac:dyDescent="0.25">
      <c r="A62" s="29" t="s">
        <v>124</v>
      </c>
      <c r="Q62" s="22"/>
    </row>
    <row r="63" spans="1:17" x14ac:dyDescent="0.25">
      <c r="A63" s="30" t="s">
        <v>125</v>
      </c>
      <c r="B63" s="31">
        <v>15</v>
      </c>
      <c r="C63" s="31">
        <v>125</v>
      </c>
      <c r="D63" s="31">
        <v>80</v>
      </c>
      <c r="F63" s="31">
        <v>361</v>
      </c>
      <c r="G63" s="31">
        <v>25</v>
      </c>
      <c r="H63" s="31">
        <v>325</v>
      </c>
      <c r="J63" s="28" t="s">
        <v>530</v>
      </c>
      <c r="L63" s="31">
        <v>430</v>
      </c>
      <c r="N63" s="31">
        <v>10.055</v>
      </c>
      <c r="P63" s="31">
        <v>44</v>
      </c>
      <c r="Q63" s="31">
        <v>375</v>
      </c>
    </row>
    <row r="64" spans="1:17" x14ac:dyDescent="0.25">
      <c r="A64" s="22"/>
      <c r="B64" s="28" t="s">
        <v>3657</v>
      </c>
      <c r="C64" s="28" t="s">
        <v>3658</v>
      </c>
      <c r="D64" s="28" t="s">
        <v>3659</v>
      </c>
      <c r="F64" s="28" t="s">
        <v>3660</v>
      </c>
      <c r="G64" s="28" t="s">
        <v>3661</v>
      </c>
      <c r="H64" s="28" t="s">
        <v>3662</v>
      </c>
      <c r="J64" s="28" t="s">
        <v>370</v>
      </c>
      <c r="L64" s="28" t="s">
        <v>3663</v>
      </c>
      <c r="N64" s="28" t="s">
        <v>3664</v>
      </c>
      <c r="P64" s="28" t="s">
        <v>3665</v>
      </c>
      <c r="Q64" s="28" t="s">
        <v>1175</v>
      </c>
    </row>
    <row r="65" spans="1:17" x14ac:dyDescent="0.25">
      <c r="A65" s="30" t="s">
        <v>129</v>
      </c>
      <c r="B65" s="31">
        <v>8</v>
      </c>
      <c r="C65" s="31">
        <v>20</v>
      </c>
      <c r="D65" s="31">
        <v>20</v>
      </c>
      <c r="F65" s="31">
        <v>300</v>
      </c>
      <c r="G65" s="31">
        <v>18</v>
      </c>
      <c r="H65" s="31">
        <v>238</v>
      </c>
      <c r="J65" s="28" t="s">
        <v>530</v>
      </c>
      <c r="L65" s="31">
        <v>238.20000000000002</v>
      </c>
      <c r="N65" s="31">
        <v>11.85</v>
      </c>
      <c r="P65" s="31">
        <v>2</v>
      </c>
      <c r="Q65" s="31">
        <v>217.65</v>
      </c>
    </row>
    <row r="66" spans="1:17" x14ac:dyDescent="0.25">
      <c r="A66" s="22"/>
      <c r="B66" s="28" t="s">
        <v>3666</v>
      </c>
      <c r="C66" s="28" t="s">
        <v>3667</v>
      </c>
      <c r="D66" s="28" t="s">
        <v>3668</v>
      </c>
      <c r="F66" s="28" t="s">
        <v>3669</v>
      </c>
      <c r="G66" s="28" t="s">
        <v>3670</v>
      </c>
      <c r="H66" s="28" t="s">
        <v>3671</v>
      </c>
      <c r="J66" s="28" t="s">
        <v>370</v>
      </c>
      <c r="L66" s="28" t="s">
        <v>3672</v>
      </c>
      <c r="N66" s="28" t="s">
        <v>3673</v>
      </c>
      <c r="P66" s="28" t="s">
        <v>3674</v>
      </c>
      <c r="Q66" s="28" t="s">
        <v>1181</v>
      </c>
    </row>
    <row r="67" spans="1:17" x14ac:dyDescent="0.25">
      <c r="A67" s="30" t="s">
        <v>133</v>
      </c>
      <c r="B67" s="31">
        <v>4</v>
      </c>
      <c r="C67" s="31">
        <v>47.1</v>
      </c>
      <c r="D67" s="31">
        <v>14</v>
      </c>
      <c r="F67" s="31">
        <v>275</v>
      </c>
      <c r="G67" s="31">
        <v>10</v>
      </c>
      <c r="H67" s="31">
        <v>168</v>
      </c>
      <c r="J67" s="28" t="s">
        <v>530</v>
      </c>
      <c r="L67" s="31">
        <v>100.071</v>
      </c>
      <c r="N67" s="31">
        <v>9</v>
      </c>
      <c r="P67" s="31">
        <v>0.9</v>
      </c>
      <c r="Q67" s="31">
        <v>28</v>
      </c>
    </row>
    <row r="68" spans="1:17" x14ac:dyDescent="0.25">
      <c r="A68" s="22"/>
      <c r="B68" s="28" t="s">
        <v>1104</v>
      </c>
      <c r="C68" s="28" t="s">
        <v>3675</v>
      </c>
      <c r="D68" s="28" t="s">
        <v>3676</v>
      </c>
      <c r="F68" s="28" t="s">
        <v>3677</v>
      </c>
      <c r="G68" s="28" t="s">
        <v>3678</v>
      </c>
      <c r="H68" s="28" t="s">
        <v>3679</v>
      </c>
      <c r="J68" s="28" t="s">
        <v>370</v>
      </c>
      <c r="L68" s="28" t="s">
        <v>3680</v>
      </c>
      <c r="N68" s="28" t="s">
        <v>3527</v>
      </c>
      <c r="P68" s="28" t="s">
        <v>3681</v>
      </c>
      <c r="Q68" s="28" t="s">
        <v>1188</v>
      </c>
    </row>
    <row r="69" spans="1:17" x14ac:dyDescent="0.25">
      <c r="A69" s="30" t="s">
        <v>137</v>
      </c>
      <c r="B69" s="31">
        <v>0.4</v>
      </c>
      <c r="C69" s="28" t="s">
        <v>530</v>
      </c>
      <c r="D69" s="31">
        <v>0.9</v>
      </c>
      <c r="F69" s="28" t="s">
        <v>530</v>
      </c>
      <c r="G69" s="31">
        <v>5</v>
      </c>
      <c r="H69" s="31">
        <v>9</v>
      </c>
      <c r="J69" s="28" t="s">
        <v>530</v>
      </c>
      <c r="L69" s="31">
        <v>6</v>
      </c>
      <c r="N69" s="31">
        <v>4.5</v>
      </c>
      <c r="P69" s="31">
        <v>0</v>
      </c>
      <c r="Q69" s="31">
        <v>0.70000000000000007</v>
      </c>
    </row>
    <row r="70" spans="1:17" x14ac:dyDescent="0.25">
      <c r="A70" s="22"/>
      <c r="B70" s="28" t="s">
        <v>3652</v>
      </c>
      <c r="C70" s="28" t="s">
        <v>370</v>
      </c>
      <c r="D70" s="28" t="s">
        <v>3682</v>
      </c>
      <c r="F70" s="28" t="s">
        <v>370</v>
      </c>
      <c r="G70" s="28" t="s">
        <v>1118</v>
      </c>
      <c r="H70" s="28" t="s">
        <v>3683</v>
      </c>
      <c r="J70" s="28" t="s">
        <v>370</v>
      </c>
      <c r="L70" s="28" t="s">
        <v>3684</v>
      </c>
      <c r="N70" s="28" t="s">
        <v>3685</v>
      </c>
      <c r="P70" s="28" t="s">
        <v>3686</v>
      </c>
      <c r="Q70" s="28" t="s">
        <v>1195</v>
      </c>
    </row>
    <row r="71" spans="1:17" x14ac:dyDescent="0.25">
      <c r="A71" s="29" t="s">
        <v>858</v>
      </c>
      <c r="Q71" s="22"/>
    </row>
    <row r="72" spans="1:17" x14ac:dyDescent="0.25">
      <c r="A72" s="11" t="s">
        <v>142</v>
      </c>
      <c r="B72" s="28" t="s">
        <v>530</v>
      </c>
      <c r="C72" s="28" t="s">
        <v>530</v>
      </c>
      <c r="D72" s="31">
        <v>40</v>
      </c>
      <c r="F72" s="28" t="s">
        <v>530</v>
      </c>
      <c r="G72" s="28" t="s">
        <v>530</v>
      </c>
      <c r="H72" s="28" t="s">
        <v>530</v>
      </c>
      <c r="J72" s="28" t="s">
        <v>530</v>
      </c>
      <c r="L72" s="31">
        <v>418.81900000000002</v>
      </c>
      <c r="N72" s="28" t="s">
        <v>530</v>
      </c>
      <c r="P72" s="31">
        <v>20.5</v>
      </c>
      <c r="Q72" s="31">
        <v>368</v>
      </c>
    </row>
    <row r="73" spans="1:17" x14ac:dyDescent="0.25">
      <c r="A73" s="22"/>
      <c r="B73" s="28" t="s">
        <v>370</v>
      </c>
      <c r="C73" s="28" t="s">
        <v>370</v>
      </c>
      <c r="D73" s="28" t="s">
        <v>3687</v>
      </c>
      <c r="F73" s="28" t="s">
        <v>370</v>
      </c>
      <c r="G73" s="28" t="s">
        <v>370</v>
      </c>
      <c r="H73" s="28" t="s">
        <v>370</v>
      </c>
      <c r="J73" s="28" t="s">
        <v>370</v>
      </c>
      <c r="L73" s="28" t="s">
        <v>3688</v>
      </c>
      <c r="N73" s="28" t="s">
        <v>370</v>
      </c>
      <c r="P73" s="28" t="s">
        <v>3689</v>
      </c>
      <c r="Q73" s="28" t="s">
        <v>1202</v>
      </c>
    </row>
    <row r="74" spans="1:17" x14ac:dyDescent="0.25">
      <c r="A74" s="30" t="s">
        <v>146</v>
      </c>
      <c r="B74" s="31">
        <v>2.5</v>
      </c>
      <c r="C74" s="31">
        <v>30</v>
      </c>
      <c r="D74" s="31">
        <v>4</v>
      </c>
      <c r="F74" s="28" t="s">
        <v>530</v>
      </c>
      <c r="G74" s="31">
        <v>10</v>
      </c>
      <c r="H74" s="31">
        <v>74.2</v>
      </c>
      <c r="J74" s="28" t="s">
        <v>530</v>
      </c>
      <c r="L74" s="31">
        <v>62</v>
      </c>
      <c r="N74" s="31">
        <v>15</v>
      </c>
      <c r="P74" s="31">
        <v>-0.3</v>
      </c>
      <c r="Q74" s="31">
        <v>11.615</v>
      </c>
    </row>
    <row r="75" spans="1:17" x14ac:dyDescent="0.25">
      <c r="A75" s="22"/>
      <c r="B75" s="28" t="s">
        <v>3690</v>
      </c>
      <c r="C75" s="28" t="s">
        <v>3691</v>
      </c>
      <c r="D75" s="28" t="s">
        <v>3692</v>
      </c>
      <c r="F75" s="28" t="s">
        <v>370</v>
      </c>
      <c r="G75" s="28" t="s">
        <v>2818</v>
      </c>
      <c r="H75" s="28" t="s">
        <v>3693</v>
      </c>
      <c r="J75" s="28" t="s">
        <v>370</v>
      </c>
      <c r="L75" s="28" t="s">
        <v>3694</v>
      </c>
      <c r="N75" s="28" t="s">
        <v>3695</v>
      </c>
      <c r="P75" s="28" t="s">
        <v>3696</v>
      </c>
      <c r="Q75" s="28" t="s">
        <v>1209</v>
      </c>
    </row>
    <row r="76" spans="1:17" x14ac:dyDescent="0.25">
      <c r="A76" s="30" t="s">
        <v>150</v>
      </c>
      <c r="B76" s="31">
        <v>1</v>
      </c>
      <c r="C76" s="28" t="s">
        <v>530</v>
      </c>
      <c r="D76" s="31">
        <v>1.8</v>
      </c>
      <c r="F76" s="28" t="s">
        <v>530</v>
      </c>
      <c r="G76" s="31">
        <v>9</v>
      </c>
      <c r="H76" s="31">
        <v>31</v>
      </c>
      <c r="J76" s="28" t="s">
        <v>530</v>
      </c>
      <c r="L76" s="31">
        <v>20.3</v>
      </c>
      <c r="N76" s="31">
        <v>8.65</v>
      </c>
      <c r="P76" s="31">
        <v>0</v>
      </c>
      <c r="Q76" s="31">
        <v>1.7</v>
      </c>
    </row>
    <row r="77" spans="1:17" x14ac:dyDescent="0.25">
      <c r="A77" s="22"/>
      <c r="B77" s="28" t="s">
        <v>3379</v>
      </c>
      <c r="C77" s="28" t="s">
        <v>370</v>
      </c>
      <c r="D77" s="28" t="s">
        <v>3697</v>
      </c>
      <c r="F77" s="28" t="s">
        <v>370</v>
      </c>
      <c r="G77" s="28" t="s">
        <v>3527</v>
      </c>
      <c r="H77" s="28" t="s">
        <v>3698</v>
      </c>
      <c r="J77" s="28" t="s">
        <v>370</v>
      </c>
      <c r="L77" s="28" t="s">
        <v>3699</v>
      </c>
      <c r="N77" s="28" t="s">
        <v>3700</v>
      </c>
      <c r="P77" s="28" t="s">
        <v>718</v>
      </c>
      <c r="Q77" s="28" t="s">
        <v>1216</v>
      </c>
    </row>
    <row r="78" spans="1:17" x14ac:dyDescent="0.25">
      <c r="A78" s="30" t="s">
        <v>154</v>
      </c>
      <c r="B78" s="31">
        <v>10</v>
      </c>
      <c r="C78" s="31">
        <v>100</v>
      </c>
      <c r="D78" s="31">
        <v>53.1</v>
      </c>
      <c r="F78" s="31">
        <v>350</v>
      </c>
      <c r="G78" s="31">
        <v>15</v>
      </c>
      <c r="H78" s="31">
        <v>275</v>
      </c>
      <c r="J78" s="28" t="s">
        <v>530</v>
      </c>
      <c r="L78" s="31">
        <v>303.17500000000001</v>
      </c>
      <c r="N78" s="31">
        <v>9</v>
      </c>
      <c r="P78" s="31">
        <v>20</v>
      </c>
      <c r="Q78" s="31">
        <v>250</v>
      </c>
    </row>
    <row r="79" spans="1:17" x14ac:dyDescent="0.25">
      <c r="A79" s="22"/>
      <c r="B79" s="28" t="s">
        <v>3638</v>
      </c>
      <c r="C79" s="28" t="s">
        <v>3701</v>
      </c>
      <c r="D79" s="28" t="s">
        <v>3702</v>
      </c>
      <c r="F79" s="28" t="s">
        <v>3703</v>
      </c>
      <c r="G79" s="28" t="s">
        <v>2681</v>
      </c>
      <c r="H79" s="28" t="s">
        <v>3704</v>
      </c>
      <c r="J79" s="28" t="s">
        <v>370</v>
      </c>
      <c r="L79" s="28" t="s">
        <v>3705</v>
      </c>
      <c r="N79" s="28" t="s">
        <v>2995</v>
      </c>
      <c r="P79" s="28" t="s">
        <v>3706</v>
      </c>
      <c r="Q79" s="28" t="s">
        <v>1223</v>
      </c>
    </row>
    <row r="80" spans="1:17" x14ac:dyDescent="0.25">
      <c r="A80" s="30" t="s">
        <v>158</v>
      </c>
      <c r="B80" s="28" t="s">
        <v>530</v>
      </c>
      <c r="C80" s="28" t="s">
        <v>530</v>
      </c>
      <c r="D80" s="28" t="s">
        <v>530</v>
      </c>
      <c r="F80" s="28" t="s">
        <v>530</v>
      </c>
      <c r="G80" s="28" t="s">
        <v>530</v>
      </c>
      <c r="H80" s="28" t="s">
        <v>530</v>
      </c>
      <c r="J80" s="28" t="s">
        <v>530</v>
      </c>
      <c r="L80" s="28" t="s">
        <v>530</v>
      </c>
      <c r="N80" s="28" t="s">
        <v>530</v>
      </c>
      <c r="P80" s="28" t="s">
        <v>530</v>
      </c>
      <c r="Q80" s="28" t="s">
        <v>530</v>
      </c>
    </row>
    <row r="81" spans="1:17" x14ac:dyDescent="0.25">
      <c r="A81" s="22"/>
      <c r="B81" s="28" t="s">
        <v>370</v>
      </c>
      <c r="C81" s="28" t="s">
        <v>370</v>
      </c>
      <c r="D81" s="28" t="s">
        <v>370</v>
      </c>
      <c r="F81" s="28" t="s">
        <v>370</v>
      </c>
      <c r="G81" s="28" t="s">
        <v>370</v>
      </c>
      <c r="H81" s="28" t="s">
        <v>370</v>
      </c>
      <c r="J81" s="28" t="s">
        <v>370</v>
      </c>
      <c r="L81" s="28" t="s">
        <v>370</v>
      </c>
      <c r="N81" s="28" t="s">
        <v>370</v>
      </c>
      <c r="P81" s="28" t="s">
        <v>370</v>
      </c>
      <c r="Q81" s="28" t="s">
        <v>370</v>
      </c>
    </row>
    <row r="82" spans="1:17" x14ac:dyDescent="0.25">
      <c r="A82" s="11" t="s">
        <v>162</v>
      </c>
      <c r="B82" s="28" t="s">
        <v>530</v>
      </c>
      <c r="C82" s="28" t="s">
        <v>530</v>
      </c>
      <c r="D82" s="28" t="s">
        <v>530</v>
      </c>
      <c r="F82" s="28" t="s">
        <v>530</v>
      </c>
      <c r="G82" s="28" t="s">
        <v>530</v>
      </c>
      <c r="H82" s="28" t="s">
        <v>530</v>
      </c>
      <c r="J82" s="28" t="s">
        <v>530</v>
      </c>
      <c r="L82" s="28" t="s">
        <v>530</v>
      </c>
      <c r="N82" s="28" t="s">
        <v>530</v>
      </c>
      <c r="P82" s="28" t="s">
        <v>530</v>
      </c>
      <c r="Q82" s="28" t="s">
        <v>530</v>
      </c>
    </row>
    <row r="83" spans="1:17" x14ac:dyDescent="0.25">
      <c r="A83" s="22"/>
      <c r="B83" s="28" t="s">
        <v>370</v>
      </c>
      <c r="C83" s="28" t="s">
        <v>370</v>
      </c>
      <c r="D83" s="28" t="s">
        <v>370</v>
      </c>
      <c r="F83" s="28" t="s">
        <v>370</v>
      </c>
      <c r="G83" s="28" t="s">
        <v>370</v>
      </c>
      <c r="H83" s="28" t="s">
        <v>370</v>
      </c>
      <c r="J83" s="28" t="s">
        <v>370</v>
      </c>
      <c r="L83" s="28" t="s">
        <v>370</v>
      </c>
      <c r="N83" s="28" t="s">
        <v>370</v>
      </c>
      <c r="P83" s="28" t="s">
        <v>370</v>
      </c>
      <c r="Q83" s="28" t="s">
        <v>370</v>
      </c>
    </row>
    <row r="84" spans="1:17" x14ac:dyDescent="0.25">
      <c r="A84" s="11" t="s">
        <v>166</v>
      </c>
      <c r="B84" s="28" t="s">
        <v>530</v>
      </c>
      <c r="C84" s="28" t="s">
        <v>530</v>
      </c>
      <c r="D84" s="28" t="s">
        <v>530</v>
      </c>
      <c r="F84" s="28" t="s">
        <v>530</v>
      </c>
      <c r="G84" s="28" t="s">
        <v>530</v>
      </c>
      <c r="H84" s="28" t="s">
        <v>530</v>
      </c>
      <c r="J84" s="28" t="s">
        <v>530</v>
      </c>
      <c r="L84" s="28" t="s">
        <v>530</v>
      </c>
      <c r="N84" s="28" t="s">
        <v>530</v>
      </c>
      <c r="P84" s="28" t="s">
        <v>530</v>
      </c>
      <c r="Q84" s="28" t="s">
        <v>530</v>
      </c>
    </row>
    <row r="85" spans="1:17" x14ac:dyDescent="0.25">
      <c r="A85" s="22"/>
      <c r="B85" s="28" t="s">
        <v>370</v>
      </c>
      <c r="C85" s="28" t="s">
        <v>370</v>
      </c>
      <c r="D85" s="28" t="s">
        <v>370</v>
      </c>
      <c r="F85" s="28" t="s">
        <v>370</v>
      </c>
      <c r="G85" s="28" t="s">
        <v>370</v>
      </c>
      <c r="H85" s="28" t="s">
        <v>370</v>
      </c>
      <c r="J85" s="28" t="s">
        <v>370</v>
      </c>
      <c r="L85" s="28" t="s">
        <v>370</v>
      </c>
      <c r="N85" s="28" t="s">
        <v>370</v>
      </c>
      <c r="P85" s="28" t="s">
        <v>370</v>
      </c>
      <c r="Q85" s="28" t="s">
        <v>370</v>
      </c>
    </row>
    <row r="86" spans="1:17" x14ac:dyDescent="0.25">
      <c r="A86" s="11" t="s">
        <v>170</v>
      </c>
      <c r="B86" s="31">
        <v>20</v>
      </c>
      <c r="C86" s="31">
        <v>70</v>
      </c>
      <c r="D86" s="31">
        <v>47</v>
      </c>
      <c r="F86" s="28" t="s">
        <v>530</v>
      </c>
      <c r="G86" s="31">
        <v>20</v>
      </c>
      <c r="H86" s="31">
        <v>234</v>
      </c>
      <c r="J86" s="28" t="s">
        <v>530</v>
      </c>
      <c r="L86" s="31">
        <v>276</v>
      </c>
      <c r="N86" s="31">
        <v>25</v>
      </c>
      <c r="P86" s="31">
        <v>1.81</v>
      </c>
      <c r="Q86" s="31">
        <v>236.4</v>
      </c>
    </row>
    <row r="87" spans="1:17" x14ac:dyDescent="0.25">
      <c r="A87" s="22"/>
      <c r="B87" s="28" t="s">
        <v>3707</v>
      </c>
      <c r="C87" s="28" t="s">
        <v>3708</v>
      </c>
      <c r="D87" s="28" t="s">
        <v>3709</v>
      </c>
      <c r="F87" s="28" t="s">
        <v>370</v>
      </c>
      <c r="G87" s="28" t="s">
        <v>3707</v>
      </c>
      <c r="H87" s="28" t="s">
        <v>3710</v>
      </c>
      <c r="J87" s="28" t="s">
        <v>370</v>
      </c>
      <c r="L87" s="28" t="s">
        <v>3711</v>
      </c>
      <c r="N87" s="28" t="s">
        <v>3712</v>
      </c>
      <c r="P87" s="28" t="s">
        <v>3713</v>
      </c>
      <c r="Q87" s="28" t="s">
        <v>1230</v>
      </c>
    </row>
    <row r="88" spans="1:17" x14ac:dyDescent="0.25">
      <c r="A88" s="11" t="s">
        <v>174</v>
      </c>
      <c r="B88" s="28" t="s">
        <v>530</v>
      </c>
      <c r="C88" s="28" t="s">
        <v>530</v>
      </c>
      <c r="D88" s="28" t="s">
        <v>530</v>
      </c>
      <c r="F88" s="28" t="s">
        <v>530</v>
      </c>
      <c r="G88" s="28" t="s">
        <v>530</v>
      </c>
      <c r="H88" s="28" t="s">
        <v>530</v>
      </c>
      <c r="J88" s="28" t="s">
        <v>530</v>
      </c>
      <c r="L88" s="28" t="s">
        <v>530</v>
      </c>
      <c r="N88" s="28" t="s">
        <v>530</v>
      </c>
      <c r="P88" s="28" t="s">
        <v>530</v>
      </c>
      <c r="Q88" s="28" t="s">
        <v>530</v>
      </c>
    </row>
    <row r="89" spans="1:17" x14ac:dyDescent="0.25">
      <c r="A89" s="22"/>
      <c r="B89" s="28" t="s">
        <v>370</v>
      </c>
      <c r="C89" s="28" t="s">
        <v>370</v>
      </c>
      <c r="D89" s="28" t="s">
        <v>370</v>
      </c>
      <c r="F89" s="28" t="s">
        <v>370</v>
      </c>
      <c r="G89" s="28" t="s">
        <v>370</v>
      </c>
      <c r="H89" s="28" t="s">
        <v>370</v>
      </c>
      <c r="J89" s="28" t="s">
        <v>370</v>
      </c>
      <c r="L89" s="28" t="s">
        <v>370</v>
      </c>
      <c r="N89" s="28" t="s">
        <v>370</v>
      </c>
      <c r="P89" s="28" t="s">
        <v>370</v>
      </c>
      <c r="Q89" s="28" t="s">
        <v>370</v>
      </c>
    </row>
    <row r="90" spans="1:17" x14ac:dyDescent="0.25">
      <c r="A90" s="29" t="s">
        <v>901</v>
      </c>
      <c r="Q90" s="22"/>
    </row>
    <row r="91" spans="1:17" x14ac:dyDescent="0.25">
      <c r="A91" s="30" t="s">
        <v>179</v>
      </c>
      <c r="B91" s="28" t="s">
        <v>530</v>
      </c>
      <c r="C91" s="28" t="s">
        <v>530</v>
      </c>
      <c r="D91" s="28" t="s">
        <v>530</v>
      </c>
      <c r="F91" s="28" t="s">
        <v>530</v>
      </c>
      <c r="G91" s="28" t="s">
        <v>530</v>
      </c>
      <c r="H91" s="28" t="s">
        <v>530</v>
      </c>
      <c r="J91" s="28" t="s">
        <v>530</v>
      </c>
      <c r="L91" s="28" t="s">
        <v>530</v>
      </c>
      <c r="N91" s="28" t="s">
        <v>530</v>
      </c>
      <c r="P91" s="28" t="s">
        <v>530</v>
      </c>
      <c r="Q91" s="28" t="s">
        <v>530</v>
      </c>
    </row>
    <row r="92" spans="1:17" x14ac:dyDescent="0.25">
      <c r="A92" s="22"/>
      <c r="B92" s="28" t="s">
        <v>370</v>
      </c>
      <c r="C92" s="28" t="s">
        <v>370</v>
      </c>
      <c r="D92" s="28" t="s">
        <v>370</v>
      </c>
      <c r="F92" s="28" t="s">
        <v>370</v>
      </c>
      <c r="G92" s="28" t="s">
        <v>370</v>
      </c>
      <c r="H92" s="28" t="s">
        <v>370</v>
      </c>
      <c r="J92" s="28" t="s">
        <v>370</v>
      </c>
      <c r="L92" s="28" t="s">
        <v>370</v>
      </c>
      <c r="N92" s="28" t="s">
        <v>370</v>
      </c>
      <c r="P92" s="28" t="s">
        <v>370</v>
      </c>
      <c r="Q92" s="28" t="s">
        <v>370</v>
      </c>
    </row>
    <row r="93" spans="1:17" x14ac:dyDescent="0.25">
      <c r="A93" s="30" t="s">
        <v>183</v>
      </c>
      <c r="B93" s="28" t="s">
        <v>530</v>
      </c>
      <c r="C93" s="28" t="s">
        <v>530</v>
      </c>
      <c r="D93" s="28" t="s">
        <v>530</v>
      </c>
      <c r="F93" s="28" t="s">
        <v>530</v>
      </c>
      <c r="G93" s="28" t="s">
        <v>530</v>
      </c>
      <c r="H93" s="28" t="s">
        <v>530</v>
      </c>
      <c r="J93" s="28" t="s">
        <v>530</v>
      </c>
      <c r="L93" s="28" t="s">
        <v>530</v>
      </c>
      <c r="N93" s="28" t="s">
        <v>530</v>
      </c>
      <c r="P93" s="28" t="s">
        <v>530</v>
      </c>
      <c r="Q93" s="28" t="s">
        <v>530</v>
      </c>
    </row>
    <row r="94" spans="1:17" x14ac:dyDescent="0.25">
      <c r="A94" s="22"/>
      <c r="B94" s="28" t="s">
        <v>370</v>
      </c>
      <c r="C94" s="28" t="s">
        <v>370</v>
      </c>
      <c r="D94" s="28" t="s">
        <v>370</v>
      </c>
      <c r="F94" s="28" t="s">
        <v>370</v>
      </c>
      <c r="G94" s="28" t="s">
        <v>370</v>
      </c>
      <c r="H94" s="28" t="s">
        <v>370</v>
      </c>
      <c r="J94" s="28" t="s">
        <v>370</v>
      </c>
      <c r="L94" s="28" t="s">
        <v>370</v>
      </c>
      <c r="N94" s="28" t="s">
        <v>370</v>
      </c>
      <c r="P94" s="28" t="s">
        <v>370</v>
      </c>
      <c r="Q94" s="28" t="s">
        <v>370</v>
      </c>
    </row>
    <row r="95" spans="1:17" x14ac:dyDescent="0.25">
      <c r="A95" s="30" t="s">
        <v>186</v>
      </c>
      <c r="B95" s="31">
        <v>1.2</v>
      </c>
      <c r="C95" s="28" t="s">
        <v>530</v>
      </c>
      <c r="D95" s="31">
        <v>1.8</v>
      </c>
      <c r="F95" s="28" t="s">
        <v>530</v>
      </c>
      <c r="G95" s="28" t="s">
        <v>530</v>
      </c>
      <c r="H95" s="28" t="s">
        <v>530</v>
      </c>
      <c r="J95" s="28" t="s">
        <v>530</v>
      </c>
      <c r="L95" s="31">
        <v>23.216000000000001</v>
      </c>
      <c r="N95" s="31">
        <v>9.9</v>
      </c>
      <c r="P95" s="31">
        <v>-2.4980000000000002</v>
      </c>
      <c r="Q95" s="31">
        <v>3.1</v>
      </c>
    </row>
    <row r="96" spans="1:17" x14ac:dyDescent="0.25">
      <c r="A96" s="22"/>
      <c r="B96" s="28" t="s">
        <v>3714</v>
      </c>
      <c r="C96" s="28" t="s">
        <v>370</v>
      </c>
      <c r="D96" s="28" t="s">
        <v>3715</v>
      </c>
      <c r="F96" s="28" t="s">
        <v>370</v>
      </c>
      <c r="G96" s="28" t="s">
        <v>370</v>
      </c>
      <c r="H96" s="28" t="s">
        <v>370</v>
      </c>
      <c r="J96" s="28" t="s">
        <v>370</v>
      </c>
      <c r="L96" s="28" t="s">
        <v>3716</v>
      </c>
      <c r="N96" s="28" t="s">
        <v>3717</v>
      </c>
      <c r="P96" s="28" t="s">
        <v>3718</v>
      </c>
      <c r="Q96" s="28" t="s">
        <v>1237</v>
      </c>
    </row>
    <row r="97" spans="1:17" x14ac:dyDescent="0.25">
      <c r="A97" s="30" t="s">
        <v>190</v>
      </c>
      <c r="B97" s="28" t="s">
        <v>530</v>
      </c>
      <c r="C97" s="28" t="s">
        <v>530</v>
      </c>
      <c r="D97" s="28" t="s">
        <v>530</v>
      </c>
      <c r="F97" s="28" t="s">
        <v>530</v>
      </c>
      <c r="G97" s="28" t="s">
        <v>530</v>
      </c>
      <c r="H97" s="28" t="s">
        <v>530</v>
      </c>
      <c r="J97" s="28" t="s">
        <v>530</v>
      </c>
      <c r="L97" s="28" t="s">
        <v>530</v>
      </c>
      <c r="N97" s="28" t="s">
        <v>530</v>
      </c>
      <c r="P97" s="28" t="s">
        <v>530</v>
      </c>
      <c r="Q97" s="28" t="s">
        <v>530</v>
      </c>
    </row>
    <row r="98" spans="1:17" x14ac:dyDescent="0.25">
      <c r="A98" s="22"/>
      <c r="B98" s="28" t="s">
        <v>370</v>
      </c>
      <c r="C98" s="28" t="s">
        <v>370</v>
      </c>
      <c r="D98" s="28" t="s">
        <v>370</v>
      </c>
      <c r="F98" s="28" t="s">
        <v>370</v>
      </c>
      <c r="G98" s="28" t="s">
        <v>370</v>
      </c>
      <c r="H98" s="28" t="s">
        <v>370</v>
      </c>
      <c r="J98" s="28" t="s">
        <v>370</v>
      </c>
      <c r="L98" s="28" t="s">
        <v>370</v>
      </c>
      <c r="N98" s="28" t="s">
        <v>370</v>
      </c>
      <c r="P98" s="28" t="s">
        <v>370</v>
      </c>
      <c r="Q98" s="28" t="s">
        <v>370</v>
      </c>
    </row>
    <row r="99" spans="1:17" x14ac:dyDescent="0.25">
      <c r="A99" s="30" t="s">
        <v>194</v>
      </c>
      <c r="B99" s="31">
        <v>0.58899999999999997</v>
      </c>
      <c r="C99" s="28" t="s">
        <v>530</v>
      </c>
      <c r="D99" s="31">
        <v>1</v>
      </c>
      <c r="F99" s="28" t="s">
        <v>530</v>
      </c>
      <c r="G99" s="31">
        <v>9.65</v>
      </c>
      <c r="H99" s="31">
        <v>78</v>
      </c>
      <c r="J99" s="28" t="s">
        <v>530</v>
      </c>
      <c r="L99" s="31">
        <v>19.8</v>
      </c>
      <c r="N99" s="31">
        <v>9.9</v>
      </c>
      <c r="P99" s="31">
        <v>0</v>
      </c>
      <c r="Q99" s="31">
        <v>1.7</v>
      </c>
    </row>
    <row r="100" spans="1:17" x14ac:dyDescent="0.25">
      <c r="A100" s="22"/>
      <c r="B100" s="28" t="s">
        <v>3719</v>
      </c>
      <c r="C100" s="28" t="s">
        <v>370</v>
      </c>
      <c r="D100" s="28" t="s">
        <v>1249</v>
      </c>
      <c r="F100" s="28" t="s">
        <v>370</v>
      </c>
      <c r="G100" s="28" t="s">
        <v>3720</v>
      </c>
      <c r="H100" s="28" t="s">
        <v>3721</v>
      </c>
      <c r="J100" s="28" t="s">
        <v>370</v>
      </c>
      <c r="L100" s="28" t="s">
        <v>3722</v>
      </c>
      <c r="N100" s="28" t="s">
        <v>3723</v>
      </c>
      <c r="P100" s="28" t="s">
        <v>3686</v>
      </c>
      <c r="Q100" s="28" t="s">
        <v>1243</v>
      </c>
    </row>
    <row r="101" spans="1:17" x14ac:dyDescent="0.25">
      <c r="A101" s="30" t="s">
        <v>198</v>
      </c>
      <c r="B101" s="28" t="s">
        <v>530</v>
      </c>
      <c r="C101" s="28" t="s">
        <v>530</v>
      </c>
      <c r="D101" s="28" t="s">
        <v>530</v>
      </c>
      <c r="F101" s="28" t="s">
        <v>530</v>
      </c>
      <c r="G101" s="28" t="s">
        <v>530</v>
      </c>
      <c r="H101" s="28" t="s">
        <v>530</v>
      </c>
      <c r="J101" s="28" t="s">
        <v>530</v>
      </c>
      <c r="L101" s="28" t="s">
        <v>530</v>
      </c>
      <c r="N101" s="28" t="s">
        <v>530</v>
      </c>
      <c r="P101" s="28" t="s">
        <v>530</v>
      </c>
      <c r="Q101" s="28" t="s">
        <v>530</v>
      </c>
    </row>
    <row r="102" spans="1:17" x14ac:dyDescent="0.25">
      <c r="A102" s="22"/>
      <c r="B102" s="28" t="s">
        <v>370</v>
      </c>
      <c r="C102" s="28" t="s">
        <v>370</v>
      </c>
      <c r="D102" s="28" t="s">
        <v>370</v>
      </c>
      <c r="F102" s="28" t="s">
        <v>370</v>
      </c>
      <c r="G102" s="28" t="s">
        <v>370</v>
      </c>
      <c r="H102" s="28" t="s">
        <v>370</v>
      </c>
      <c r="J102" s="28" t="s">
        <v>370</v>
      </c>
      <c r="L102" s="28" t="s">
        <v>370</v>
      </c>
      <c r="N102" s="28" t="s">
        <v>370</v>
      </c>
      <c r="P102" s="28" t="s">
        <v>370</v>
      </c>
      <c r="Q102" s="28" t="s">
        <v>370</v>
      </c>
    </row>
    <row r="103" spans="1:17" x14ac:dyDescent="0.25">
      <c r="A103" s="11" t="s">
        <v>201</v>
      </c>
      <c r="B103" s="31">
        <v>2</v>
      </c>
      <c r="C103" s="31">
        <v>20</v>
      </c>
      <c r="D103" s="31">
        <v>5.4</v>
      </c>
      <c r="F103" s="28" t="s">
        <v>530</v>
      </c>
      <c r="G103" s="31">
        <v>10</v>
      </c>
      <c r="H103" s="31">
        <v>86</v>
      </c>
      <c r="J103" s="28" t="s">
        <v>530</v>
      </c>
      <c r="L103" s="31">
        <v>36</v>
      </c>
      <c r="N103" s="31">
        <v>15</v>
      </c>
      <c r="P103" s="31">
        <v>0</v>
      </c>
      <c r="Q103" s="31">
        <v>36</v>
      </c>
    </row>
    <row r="104" spans="1:17" x14ac:dyDescent="0.25">
      <c r="A104" s="22"/>
      <c r="B104" s="28" t="s">
        <v>3724</v>
      </c>
      <c r="C104" s="28" t="s">
        <v>3725</v>
      </c>
      <c r="D104" s="28" t="s">
        <v>3726</v>
      </c>
      <c r="F104" s="28" t="s">
        <v>370</v>
      </c>
      <c r="G104" s="28" t="s">
        <v>2818</v>
      </c>
      <c r="H104" s="28" t="s">
        <v>3727</v>
      </c>
      <c r="J104" s="28" t="s">
        <v>370</v>
      </c>
      <c r="L104" s="28" t="s">
        <v>3728</v>
      </c>
      <c r="N104" s="28" t="s">
        <v>3729</v>
      </c>
      <c r="P104" s="28" t="s">
        <v>979</v>
      </c>
      <c r="Q104" s="28" t="s">
        <v>1250</v>
      </c>
    </row>
    <row r="105" spans="1:17" x14ac:dyDescent="0.25">
      <c r="A105" s="30" t="s">
        <v>205</v>
      </c>
      <c r="B105" s="31">
        <v>5</v>
      </c>
      <c r="C105" s="28" t="s">
        <v>530</v>
      </c>
      <c r="D105" s="31">
        <v>9</v>
      </c>
      <c r="F105" s="28" t="s">
        <v>530</v>
      </c>
      <c r="G105" s="31">
        <v>10</v>
      </c>
      <c r="H105" s="31">
        <v>74.2</v>
      </c>
      <c r="J105" s="28" t="s">
        <v>530</v>
      </c>
      <c r="L105" s="31">
        <v>80.5</v>
      </c>
      <c r="N105" s="31">
        <v>15</v>
      </c>
      <c r="P105" s="31">
        <v>-0.3</v>
      </c>
      <c r="Q105" s="31">
        <v>72.900000000000006</v>
      </c>
    </row>
    <row r="106" spans="1:17" x14ac:dyDescent="0.25">
      <c r="A106" s="22"/>
      <c r="B106" s="28" t="s">
        <v>3730</v>
      </c>
      <c r="C106" s="28" t="s">
        <v>370</v>
      </c>
      <c r="D106" s="28" t="s">
        <v>3731</v>
      </c>
      <c r="F106" s="28" t="s">
        <v>370</v>
      </c>
      <c r="G106" s="28" t="s">
        <v>3421</v>
      </c>
      <c r="H106" s="28" t="s">
        <v>3732</v>
      </c>
      <c r="J106" s="28" t="s">
        <v>370</v>
      </c>
      <c r="L106" s="28" t="s">
        <v>3733</v>
      </c>
      <c r="N106" s="28" t="s">
        <v>3734</v>
      </c>
      <c r="P106" s="28" t="s">
        <v>3735</v>
      </c>
      <c r="Q106" s="28" t="s">
        <v>1257</v>
      </c>
    </row>
    <row r="107" spans="1:17" x14ac:dyDescent="0.25">
      <c r="A107" s="29" t="s">
        <v>950</v>
      </c>
      <c r="Q107" s="22"/>
    </row>
    <row r="108" spans="1:17" x14ac:dyDescent="0.25">
      <c r="A108" s="11" t="s">
        <v>210</v>
      </c>
      <c r="B108" s="31">
        <v>5</v>
      </c>
      <c r="C108" s="31">
        <v>30.5</v>
      </c>
      <c r="D108" s="31">
        <v>10</v>
      </c>
      <c r="F108" s="31">
        <v>325</v>
      </c>
      <c r="G108" s="31">
        <v>10</v>
      </c>
      <c r="H108" s="31">
        <v>190</v>
      </c>
      <c r="J108" s="28" t="s">
        <v>530</v>
      </c>
      <c r="L108" s="31">
        <v>132</v>
      </c>
      <c r="N108" s="31">
        <v>12</v>
      </c>
      <c r="P108" s="31">
        <v>0.9</v>
      </c>
      <c r="Q108" s="31">
        <v>72.900000000000006</v>
      </c>
    </row>
    <row r="109" spans="1:17" x14ac:dyDescent="0.25">
      <c r="A109" s="22"/>
      <c r="B109" s="28" t="s">
        <v>3736</v>
      </c>
      <c r="C109" s="28" t="s">
        <v>3737</v>
      </c>
      <c r="D109" s="28" t="s">
        <v>3738</v>
      </c>
      <c r="F109" s="28" t="s">
        <v>3739</v>
      </c>
      <c r="G109" s="28" t="s">
        <v>2931</v>
      </c>
      <c r="H109" s="28" t="s">
        <v>3740</v>
      </c>
      <c r="J109" s="28" t="s">
        <v>370</v>
      </c>
      <c r="L109" s="28" t="s">
        <v>3741</v>
      </c>
      <c r="N109" s="28" t="s">
        <v>3742</v>
      </c>
      <c r="P109" s="28" t="s">
        <v>3743</v>
      </c>
      <c r="Q109" s="28" t="s">
        <v>1264</v>
      </c>
    </row>
    <row r="110" spans="1:17" x14ac:dyDescent="0.25">
      <c r="A110" s="11" t="s">
        <v>214</v>
      </c>
      <c r="B110" s="31">
        <v>6.5</v>
      </c>
      <c r="C110" s="31">
        <v>70</v>
      </c>
      <c r="D110" s="31">
        <v>23.2</v>
      </c>
      <c r="F110" s="31">
        <v>300</v>
      </c>
      <c r="G110" s="31">
        <v>14</v>
      </c>
      <c r="H110" s="31">
        <v>234</v>
      </c>
      <c r="J110" s="31">
        <v>6</v>
      </c>
      <c r="L110" s="31">
        <v>215</v>
      </c>
      <c r="N110" s="31">
        <v>9</v>
      </c>
      <c r="P110" s="31">
        <v>2</v>
      </c>
      <c r="Q110" s="31">
        <v>127.5</v>
      </c>
    </row>
    <row r="111" spans="1:17" x14ac:dyDescent="0.25">
      <c r="A111" s="22"/>
      <c r="B111" s="28" t="s">
        <v>3744</v>
      </c>
      <c r="C111" s="28" t="s">
        <v>3745</v>
      </c>
      <c r="D111" s="28" t="s">
        <v>3746</v>
      </c>
      <c r="F111" s="28" t="s">
        <v>3747</v>
      </c>
      <c r="G111" s="28" t="s">
        <v>3748</v>
      </c>
      <c r="H111" s="28" t="s">
        <v>3749</v>
      </c>
      <c r="J111" s="28" t="s">
        <v>3750</v>
      </c>
      <c r="L111" s="28" t="s">
        <v>3751</v>
      </c>
      <c r="N111" s="28" t="s">
        <v>3752</v>
      </c>
      <c r="P111" s="28" t="s">
        <v>3753</v>
      </c>
      <c r="Q111" s="28" t="s">
        <v>1271</v>
      </c>
    </row>
    <row r="112" spans="1:17" x14ac:dyDescent="0.25">
      <c r="A112" s="29" t="s">
        <v>218</v>
      </c>
      <c r="Q112" s="22"/>
    </row>
    <row r="113" spans="1:17" x14ac:dyDescent="0.25">
      <c r="A113" s="30" t="s">
        <v>219</v>
      </c>
      <c r="B113" s="31">
        <v>20</v>
      </c>
      <c r="C113" s="31">
        <v>100</v>
      </c>
      <c r="D113" s="31">
        <v>83.02</v>
      </c>
      <c r="F113" s="31">
        <v>310</v>
      </c>
      <c r="G113" s="31">
        <v>20</v>
      </c>
      <c r="H113" s="31">
        <v>352</v>
      </c>
      <c r="J113" s="31">
        <v>12</v>
      </c>
      <c r="L113" s="31">
        <v>486.05599999999998</v>
      </c>
      <c r="N113" s="31">
        <v>12</v>
      </c>
      <c r="P113" s="31">
        <v>69.350000000000009</v>
      </c>
      <c r="Q113" s="31">
        <v>477</v>
      </c>
    </row>
    <row r="114" spans="1:17" x14ac:dyDescent="0.25">
      <c r="A114" s="22"/>
      <c r="B114" s="28" t="s">
        <v>3754</v>
      </c>
      <c r="C114" s="28" t="s">
        <v>3755</v>
      </c>
      <c r="D114" s="28" t="s">
        <v>3756</v>
      </c>
      <c r="F114" s="28" t="s">
        <v>2698</v>
      </c>
      <c r="G114" s="28" t="s">
        <v>2728</v>
      </c>
      <c r="H114" s="28" t="s">
        <v>3757</v>
      </c>
      <c r="J114" s="28" t="s">
        <v>3758</v>
      </c>
      <c r="L114" s="28" t="s">
        <v>3759</v>
      </c>
      <c r="N114" s="28" t="s">
        <v>3106</v>
      </c>
      <c r="P114" s="28" t="s">
        <v>3760</v>
      </c>
      <c r="Q114" s="28" t="s">
        <v>1278</v>
      </c>
    </row>
    <row r="115" spans="1:17" x14ac:dyDescent="0.25">
      <c r="A115" s="30" t="s">
        <v>223</v>
      </c>
      <c r="B115" s="31">
        <v>1</v>
      </c>
      <c r="C115" s="31">
        <v>20</v>
      </c>
      <c r="D115" s="31">
        <v>1.387</v>
      </c>
      <c r="F115" s="28" t="s">
        <v>530</v>
      </c>
      <c r="G115" s="31">
        <v>7</v>
      </c>
      <c r="H115" s="31">
        <v>7</v>
      </c>
      <c r="J115" s="31">
        <v>2.6</v>
      </c>
      <c r="L115" s="31">
        <v>6.5</v>
      </c>
      <c r="N115" s="31">
        <v>6.3</v>
      </c>
      <c r="P115" s="31">
        <v>0</v>
      </c>
      <c r="Q115" s="31">
        <v>0.32800000000000001</v>
      </c>
    </row>
    <row r="116" spans="1:17" x14ac:dyDescent="0.25">
      <c r="A116" s="22"/>
      <c r="B116" s="28" t="s">
        <v>3761</v>
      </c>
      <c r="C116" s="28" t="s">
        <v>2755</v>
      </c>
      <c r="D116" s="28" t="s">
        <v>184</v>
      </c>
      <c r="F116" s="28" t="s">
        <v>370</v>
      </c>
      <c r="G116" s="28" t="s">
        <v>3644</v>
      </c>
      <c r="H116" s="28" t="s">
        <v>3644</v>
      </c>
      <c r="J116" s="28" t="s">
        <v>3762</v>
      </c>
      <c r="L116" s="28" t="s">
        <v>835</v>
      </c>
      <c r="N116" s="28" t="s">
        <v>3763</v>
      </c>
      <c r="P116" s="28" t="s">
        <v>370</v>
      </c>
      <c r="Q116" s="28" t="s">
        <v>1283</v>
      </c>
    </row>
    <row r="117" spans="1:17" x14ac:dyDescent="0.25">
      <c r="A117" s="29" t="s">
        <v>977</v>
      </c>
      <c r="Q117" s="22"/>
    </row>
    <row r="118" spans="1:17" x14ac:dyDescent="0.25">
      <c r="A118" s="30" t="s">
        <v>228</v>
      </c>
      <c r="B118" s="31">
        <v>5</v>
      </c>
      <c r="C118" s="31">
        <v>100</v>
      </c>
      <c r="D118" s="31">
        <v>15</v>
      </c>
      <c r="F118" s="31">
        <v>301.90000000000003</v>
      </c>
      <c r="G118" s="31">
        <v>20</v>
      </c>
      <c r="H118" s="31">
        <v>290</v>
      </c>
      <c r="J118" s="28" t="s">
        <v>530</v>
      </c>
      <c r="L118" s="31">
        <v>277</v>
      </c>
      <c r="N118" s="31">
        <v>10</v>
      </c>
      <c r="P118" s="31">
        <v>2</v>
      </c>
      <c r="Q118" s="31">
        <v>195.5</v>
      </c>
    </row>
    <row r="119" spans="1:17" x14ac:dyDescent="0.25">
      <c r="A119" s="22"/>
      <c r="B119" s="28" t="s">
        <v>1118</v>
      </c>
      <c r="C119" s="28" t="s">
        <v>3764</v>
      </c>
      <c r="D119" s="28" t="s">
        <v>3765</v>
      </c>
      <c r="F119" s="28" t="s">
        <v>3766</v>
      </c>
      <c r="G119" s="28" t="s">
        <v>2937</v>
      </c>
      <c r="H119" s="28" t="s">
        <v>3767</v>
      </c>
      <c r="J119" s="28" t="s">
        <v>370</v>
      </c>
      <c r="L119" s="28" t="s">
        <v>3768</v>
      </c>
      <c r="N119" s="28" t="s">
        <v>2931</v>
      </c>
      <c r="P119" s="28" t="s">
        <v>3769</v>
      </c>
      <c r="Q119" s="28" t="s">
        <v>1290</v>
      </c>
    </row>
    <row r="120" spans="1:17" x14ac:dyDescent="0.25">
      <c r="A120" s="30" t="s">
        <v>232</v>
      </c>
      <c r="B120" s="31">
        <v>5.36</v>
      </c>
      <c r="C120" s="31">
        <v>52</v>
      </c>
      <c r="D120" s="31">
        <v>20</v>
      </c>
      <c r="F120" s="31">
        <v>310</v>
      </c>
      <c r="G120" s="31">
        <v>10</v>
      </c>
      <c r="H120" s="31">
        <v>200</v>
      </c>
      <c r="J120" s="31">
        <v>9.5</v>
      </c>
      <c r="L120" s="31">
        <v>168</v>
      </c>
      <c r="N120" s="31">
        <v>9</v>
      </c>
      <c r="P120" s="31">
        <v>1.002</v>
      </c>
      <c r="Q120" s="31">
        <v>76.100000000000009</v>
      </c>
    </row>
    <row r="121" spans="1:17" x14ac:dyDescent="0.25">
      <c r="A121" s="22"/>
      <c r="B121" s="28" t="s">
        <v>3770</v>
      </c>
      <c r="C121" s="28" t="s">
        <v>3771</v>
      </c>
      <c r="D121" s="28" t="s">
        <v>2755</v>
      </c>
      <c r="F121" s="28" t="s">
        <v>2698</v>
      </c>
      <c r="G121" s="28" t="s">
        <v>3423</v>
      </c>
      <c r="H121" s="28" t="s">
        <v>3772</v>
      </c>
      <c r="J121" s="28" t="s">
        <v>3773</v>
      </c>
      <c r="L121" s="28" t="s">
        <v>3774</v>
      </c>
      <c r="N121" s="28" t="s">
        <v>3775</v>
      </c>
      <c r="P121" s="28" t="s">
        <v>3776</v>
      </c>
      <c r="Q121" s="28" t="s">
        <v>1296</v>
      </c>
    </row>
    <row r="122" spans="1:17" x14ac:dyDescent="0.25">
      <c r="A122" s="30" t="s">
        <v>236</v>
      </c>
      <c r="B122" s="28" t="s">
        <v>530</v>
      </c>
      <c r="C122" s="28" t="s">
        <v>530</v>
      </c>
      <c r="D122" s="28" t="s">
        <v>530</v>
      </c>
      <c r="F122" s="28" t="s">
        <v>530</v>
      </c>
      <c r="G122" s="28" t="s">
        <v>530</v>
      </c>
      <c r="H122" s="28" t="s">
        <v>530</v>
      </c>
      <c r="J122" s="28" t="s">
        <v>530</v>
      </c>
      <c r="L122" s="28" t="s">
        <v>530</v>
      </c>
      <c r="N122" s="28" t="s">
        <v>530</v>
      </c>
      <c r="P122" s="28" t="s">
        <v>530</v>
      </c>
      <c r="Q122" s="28" t="s">
        <v>530</v>
      </c>
    </row>
    <row r="123" spans="1:17" x14ac:dyDescent="0.25">
      <c r="A123" s="22"/>
      <c r="B123" s="28" t="s">
        <v>370</v>
      </c>
      <c r="C123" s="28" t="s">
        <v>370</v>
      </c>
      <c r="D123" s="28" t="s">
        <v>370</v>
      </c>
      <c r="F123" s="28" t="s">
        <v>370</v>
      </c>
      <c r="G123" s="28" t="s">
        <v>370</v>
      </c>
      <c r="H123" s="28" t="s">
        <v>370</v>
      </c>
      <c r="J123" s="28" t="s">
        <v>370</v>
      </c>
      <c r="L123" s="28" t="s">
        <v>370</v>
      </c>
      <c r="N123" s="28" t="s">
        <v>370</v>
      </c>
      <c r="P123" s="28" t="s">
        <v>370</v>
      </c>
      <c r="Q123" s="28" t="s">
        <v>370</v>
      </c>
    </row>
    <row r="124" spans="1:17" x14ac:dyDescent="0.25">
      <c r="A124" s="29" t="s">
        <v>238</v>
      </c>
      <c r="Q124" s="22"/>
    </row>
    <row r="125" spans="1:17" x14ac:dyDescent="0.25">
      <c r="A125" s="30" t="s">
        <v>239</v>
      </c>
      <c r="B125" s="31">
        <v>0.3</v>
      </c>
      <c r="C125" s="31">
        <v>5</v>
      </c>
      <c r="D125" s="31">
        <v>0.5</v>
      </c>
      <c r="F125" s="28" t="s">
        <v>530</v>
      </c>
      <c r="G125" s="31">
        <v>2</v>
      </c>
      <c r="H125" s="31">
        <v>2</v>
      </c>
      <c r="J125" s="28" t="s">
        <v>530</v>
      </c>
      <c r="L125" s="31">
        <v>1.0449999999999999</v>
      </c>
      <c r="N125" s="31">
        <v>14</v>
      </c>
      <c r="P125" s="31">
        <v>-1</v>
      </c>
      <c r="Q125" s="31">
        <v>-0.998</v>
      </c>
    </row>
    <row r="126" spans="1:17" x14ac:dyDescent="0.25">
      <c r="A126" s="22"/>
      <c r="B126" s="28" t="s">
        <v>3777</v>
      </c>
      <c r="C126" s="28" t="s">
        <v>3027</v>
      </c>
      <c r="D126" s="28" t="s">
        <v>3465</v>
      </c>
      <c r="F126" s="28" t="s">
        <v>370</v>
      </c>
      <c r="G126" s="28" t="s">
        <v>2793</v>
      </c>
      <c r="H126" s="28" t="s">
        <v>2793</v>
      </c>
      <c r="J126" s="28" t="s">
        <v>370</v>
      </c>
      <c r="L126" s="28" t="s">
        <v>168</v>
      </c>
      <c r="N126" s="28" t="s">
        <v>3778</v>
      </c>
      <c r="P126" s="28" t="s">
        <v>3779</v>
      </c>
      <c r="Q126" s="28" t="s">
        <v>1303</v>
      </c>
    </row>
    <row r="127" spans="1:17" x14ac:dyDescent="0.25">
      <c r="A127" s="30" t="s">
        <v>243</v>
      </c>
      <c r="B127" s="31">
        <v>3</v>
      </c>
      <c r="C127" s="31">
        <v>20</v>
      </c>
      <c r="D127" s="31">
        <v>13</v>
      </c>
      <c r="F127" s="31">
        <v>125</v>
      </c>
      <c r="G127" s="31">
        <v>10</v>
      </c>
      <c r="H127" s="31">
        <v>15</v>
      </c>
      <c r="J127" s="28" t="s">
        <v>530</v>
      </c>
      <c r="L127" s="31">
        <v>36</v>
      </c>
      <c r="N127" s="31">
        <v>4</v>
      </c>
      <c r="P127" s="31">
        <v>3.1</v>
      </c>
      <c r="Q127" s="31">
        <v>33</v>
      </c>
    </row>
    <row r="128" spans="1:17" x14ac:dyDescent="0.25">
      <c r="A128" s="22"/>
      <c r="B128" s="28" t="s">
        <v>2710</v>
      </c>
      <c r="C128" s="28" t="s">
        <v>3780</v>
      </c>
      <c r="D128" s="28" t="s">
        <v>3781</v>
      </c>
      <c r="F128" s="28" t="s">
        <v>3782</v>
      </c>
      <c r="G128" s="28" t="s">
        <v>3783</v>
      </c>
      <c r="H128" s="28" t="s">
        <v>3657</v>
      </c>
      <c r="J128" s="28" t="s">
        <v>370</v>
      </c>
      <c r="L128" s="28" t="s">
        <v>3784</v>
      </c>
      <c r="N128" s="28" t="s">
        <v>3785</v>
      </c>
      <c r="P128" s="28" t="s">
        <v>3786</v>
      </c>
      <c r="Q128" s="28" t="s">
        <v>1309</v>
      </c>
    </row>
    <row r="129" spans="1:17" x14ac:dyDescent="0.25">
      <c r="A129" s="30" t="s">
        <v>247</v>
      </c>
      <c r="B129" s="31">
        <v>12</v>
      </c>
      <c r="C129" s="31">
        <v>60</v>
      </c>
      <c r="D129" s="31">
        <v>70</v>
      </c>
      <c r="F129" s="31">
        <v>280</v>
      </c>
      <c r="G129" s="31">
        <v>18</v>
      </c>
      <c r="H129" s="31">
        <v>301</v>
      </c>
      <c r="J129" s="28" t="s">
        <v>530</v>
      </c>
      <c r="L129" s="31">
        <v>391.125</v>
      </c>
      <c r="N129" s="31">
        <v>11</v>
      </c>
      <c r="P129" s="31">
        <v>40</v>
      </c>
      <c r="Q129" s="31">
        <v>373</v>
      </c>
    </row>
    <row r="130" spans="1:17" x14ac:dyDescent="0.25">
      <c r="A130" s="22"/>
      <c r="B130" s="28" t="s">
        <v>3787</v>
      </c>
      <c r="C130" s="28" t="s">
        <v>3788</v>
      </c>
      <c r="D130" s="28" t="s">
        <v>3789</v>
      </c>
      <c r="F130" s="28" t="s">
        <v>3790</v>
      </c>
      <c r="G130" s="28" t="s">
        <v>3076</v>
      </c>
      <c r="H130" s="28" t="s">
        <v>3791</v>
      </c>
      <c r="J130" s="28" t="s">
        <v>370</v>
      </c>
      <c r="L130" s="28" t="s">
        <v>3792</v>
      </c>
      <c r="N130" s="28" t="s">
        <v>3793</v>
      </c>
      <c r="P130" s="28" t="s">
        <v>3794</v>
      </c>
      <c r="Q130" s="28" t="s">
        <v>1313</v>
      </c>
    </row>
    <row r="131" spans="1:17" x14ac:dyDescent="0.25">
      <c r="A131" s="30" t="s">
        <v>251</v>
      </c>
      <c r="B131" s="31">
        <v>32.5</v>
      </c>
      <c r="C131" s="31">
        <v>230</v>
      </c>
      <c r="D131" s="31">
        <v>270</v>
      </c>
      <c r="F131" s="31">
        <v>468.5</v>
      </c>
      <c r="G131" s="31">
        <v>33</v>
      </c>
      <c r="H131" s="31">
        <v>570</v>
      </c>
      <c r="J131" s="28" t="s">
        <v>530</v>
      </c>
      <c r="L131" s="31">
        <v>880</v>
      </c>
      <c r="N131" s="31">
        <v>15</v>
      </c>
      <c r="P131" s="31">
        <v>268</v>
      </c>
      <c r="Q131" s="31">
        <v>859.56100000000004</v>
      </c>
    </row>
    <row r="132" spans="1:17" x14ac:dyDescent="0.25">
      <c r="A132" s="22"/>
      <c r="B132" s="28" t="s">
        <v>3795</v>
      </c>
      <c r="C132" s="28" t="s">
        <v>3796</v>
      </c>
      <c r="D132" s="28" t="s">
        <v>3797</v>
      </c>
      <c r="F132" s="28" t="s">
        <v>3798</v>
      </c>
      <c r="G132" s="28" t="s">
        <v>3799</v>
      </c>
      <c r="H132" s="28" t="s">
        <v>3800</v>
      </c>
      <c r="J132" s="28" t="s">
        <v>370</v>
      </c>
      <c r="L132" s="28" t="s">
        <v>3801</v>
      </c>
      <c r="N132" s="28" t="s">
        <v>3802</v>
      </c>
      <c r="P132" s="28" t="s">
        <v>3803</v>
      </c>
      <c r="Q132" s="28" t="s">
        <v>1317</v>
      </c>
    </row>
    <row r="133" spans="1:17" x14ac:dyDescent="0.25">
      <c r="A133" s="30" t="s">
        <v>255</v>
      </c>
      <c r="B133" s="28" t="s">
        <v>530</v>
      </c>
      <c r="C133" s="28" t="s">
        <v>530</v>
      </c>
      <c r="D133" s="28" t="s">
        <v>530</v>
      </c>
      <c r="F133" s="28" t="s">
        <v>530</v>
      </c>
      <c r="G133" s="28" t="s">
        <v>530</v>
      </c>
      <c r="H133" s="28" t="s">
        <v>530</v>
      </c>
      <c r="J133" s="28" t="s">
        <v>530</v>
      </c>
      <c r="L133" s="28" t="s">
        <v>530</v>
      </c>
      <c r="N133" s="28" t="s">
        <v>530</v>
      </c>
      <c r="P133" s="28" t="s">
        <v>530</v>
      </c>
      <c r="Q133" s="28" t="s">
        <v>530</v>
      </c>
    </row>
    <row r="134" spans="1:17" x14ac:dyDescent="0.25">
      <c r="A134" s="22"/>
      <c r="B134" s="28" t="s">
        <v>370</v>
      </c>
      <c r="C134" s="28" t="s">
        <v>370</v>
      </c>
      <c r="D134" s="28" t="s">
        <v>370</v>
      </c>
      <c r="F134" s="28" t="s">
        <v>370</v>
      </c>
      <c r="G134" s="28" t="s">
        <v>370</v>
      </c>
      <c r="H134" s="28" t="s">
        <v>370</v>
      </c>
      <c r="J134" s="28" t="s">
        <v>370</v>
      </c>
      <c r="L134" s="28" t="s">
        <v>370</v>
      </c>
      <c r="N134" s="28" t="s">
        <v>370</v>
      </c>
      <c r="P134" s="28" t="s">
        <v>370</v>
      </c>
      <c r="Q134" s="28" t="s">
        <v>370</v>
      </c>
    </row>
    <row r="135" spans="1:17" x14ac:dyDescent="0.25">
      <c r="A135" s="30" t="s">
        <v>259</v>
      </c>
      <c r="B135" s="28" t="s">
        <v>530</v>
      </c>
      <c r="C135" s="28" t="s">
        <v>530</v>
      </c>
      <c r="D135" s="28" t="s">
        <v>530</v>
      </c>
      <c r="F135" s="28" t="s">
        <v>530</v>
      </c>
      <c r="G135" s="28" t="s">
        <v>530</v>
      </c>
      <c r="H135" s="28" t="s">
        <v>530</v>
      </c>
      <c r="J135" s="28" t="s">
        <v>530</v>
      </c>
      <c r="L135" s="28" t="s">
        <v>530</v>
      </c>
      <c r="N135" s="28" t="s">
        <v>530</v>
      </c>
      <c r="P135" s="28" t="s">
        <v>530</v>
      </c>
      <c r="Q135" s="28" t="s">
        <v>530</v>
      </c>
    </row>
    <row r="136" spans="1:17" x14ac:dyDescent="0.25">
      <c r="A136" s="32"/>
      <c r="B136" s="47" t="s">
        <v>370</v>
      </c>
      <c r="C136" s="47" t="s">
        <v>370</v>
      </c>
      <c r="D136" s="47" t="s">
        <v>370</v>
      </c>
      <c r="E136" s="32"/>
      <c r="F136" s="47" t="s">
        <v>370</v>
      </c>
      <c r="G136" s="47" t="s">
        <v>370</v>
      </c>
      <c r="H136" s="47" t="s">
        <v>370</v>
      </c>
      <c r="I136" s="32"/>
      <c r="J136" s="47" t="s">
        <v>370</v>
      </c>
      <c r="K136" s="32"/>
      <c r="L136" s="47" t="s">
        <v>370</v>
      </c>
      <c r="M136" s="32"/>
      <c r="N136" s="47" t="s">
        <v>370</v>
      </c>
      <c r="O136" s="32"/>
      <c r="P136" s="47" t="s">
        <v>370</v>
      </c>
      <c r="Q136" s="47" t="s">
        <v>370</v>
      </c>
    </row>
    <row r="137" spans="1:17" ht="13.5" customHeight="1" x14ac:dyDescent="0.25">
      <c r="A137" s="61" t="s">
        <v>263</v>
      </c>
      <c r="B137" s="61"/>
      <c r="C137" s="61"/>
      <c r="D137" s="61"/>
      <c r="E137" s="61"/>
      <c r="F137" s="61"/>
      <c r="G137" s="61"/>
      <c r="H137" s="61"/>
      <c r="I137" s="61"/>
      <c r="J137" s="61"/>
      <c r="K137" s="61"/>
      <c r="L137" s="61"/>
      <c r="M137" s="61"/>
      <c r="N137" s="61"/>
      <c r="O137" s="61"/>
      <c r="P137" s="61"/>
      <c r="Q137" s="61"/>
    </row>
    <row r="138" spans="1:17" ht="29.45" customHeight="1" x14ac:dyDescent="0.25">
      <c r="A138" s="61" t="s">
        <v>3134</v>
      </c>
      <c r="B138" s="61"/>
      <c r="C138" s="61"/>
      <c r="D138" s="61"/>
      <c r="E138" s="61"/>
      <c r="F138" s="61"/>
      <c r="G138" s="61"/>
      <c r="H138" s="61"/>
      <c r="I138" s="61"/>
      <c r="J138" s="61"/>
      <c r="K138" s="61"/>
      <c r="L138" s="61"/>
      <c r="M138" s="61"/>
      <c r="N138" s="61"/>
      <c r="O138" s="61"/>
      <c r="P138" s="61"/>
      <c r="Q138" s="61"/>
    </row>
    <row r="139" spans="1:17" x14ac:dyDescent="0.25">
      <c r="A139" s="61" t="s">
        <v>1319</v>
      </c>
      <c r="B139" s="61"/>
      <c r="C139" s="61"/>
      <c r="D139" s="61"/>
      <c r="E139" s="61"/>
      <c r="F139" s="61"/>
      <c r="G139" s="61"/>
      <c r="H139" s="61"/>
      <c r="I139" s="61"/>
      <c r="J139" s="61"/>
      <c r="K139" s="61"/>
      <c r="L139" s="61"/>
      <c r="M139" s="61"/>
      <c r="N139" s="61"/>
      <c r="O139" s="61"/>
      <c r="P139" s="61"/>
      <c r="Q139" s="61"/>
    </row>
    <row r="140" spans="1:17" x14ac:dyDescent="0.25">
      <c r="A140" s="61" t="s">
        <v>1018</v>
      </c>
      <c r="B140" s="61"/>
      <c r="C140" s="61"/>
      <c r="D140" s="61"/>
      <c r="E140" s="61"/>
      <c r="F140" s="61"/>
      <c r="G140" s="61"/>
      <c r="H140" s="61"/>
      <c r="I140" s="61"/>
      <c r="J140" s="61"/>
      <c r="K140" s="61"/>
      <c r="L140" s="61"/>
      <c r="M140" s="61"/>
      <c r="N140" s="61"/>
      <c r="O140" s="61"/>
      <c r="P140" s="61"/>
      <c r="Q140" s="61"/>
    </row>
    <row r="141" spans="1:17" ht="14.1" customHeight="1" x14ac:dyDescent="0.25">
      <c r="A141" s="61" t="s">
        <v>1019</v>
      </c>
      <c r="B141" s="61"/>
      <c r="C141" s="61"/>
      <c r="D141" s="61"/>
      <c r="E141" s="61"/>
      <c r="F141" s="61"/>
      <c r="G141" s="61"/>
      <c r="H141" s="61"/>
      <c r="I141" s="61"/>
      <c r="J141" s="61"/>
      <c r="K141" s="61"/>
      <c r="L141" s="61"/>
      <c r="M141" s="61"/>
      <c r="N141" s="61"/>
      <c r="O141" s="61"/>
      <c r="P141" s="61"/>
      <c r="Q141" s="61"/>
    </row>
    <row r="142" spans="1:17" ht="30" customHeight="1" x14ac:dyDescent="0.25">
      <c r="A142" s="61" t="s">
        <v>1020</v>
      </c>
      <c r="B142" s="61"/>
      <c r="C142" s="61"/>
      <c r="D142" s="61"/>
      <c r="E142" s="61"/>
      <c r="F142" s="61"/>
      <c r="G142" s="61"/>
      <c r="H142" s="61"/>
      <c r="I142" s="61"/>
      <c r="J142" s="61"/>
      <c r="K142" s="61"/>
      <c r="L142" s="61"/>
      <c r="M142" s="61"/>
      <c r="N142" s="61"/>
      <c r="O142" s="61"/>
      <c r="P142" s="61"/>
      <c r="Q142" s="61"/>
    </row>
    <row r="143" spans="1:17" ht="45" customHeight="1" x14ac:dyDescent="0.25">
      <c r="A143" s="61" t="s">
        <v>1021</v>
      </c>
      <c r="B143" s="61"/>
      <c r="C143" s="61"/>
      <c r="D143" s="61"/>
      <c r="E143" s="61"/>
      <c r="F143" s="61"/>
      <c r="G143" s="61"/>
      <c r="H143" s="61"/>
      <c r="I143" s="61"/>
      <c r="J143" s="61"/>
      <c r="K143" s="61"/>
      <c r="L143" s="61"/>
      <c r="M143" s="61"/>
      <c r="N143" s="61"/>
      <c r="O143" s="61"/>
      <c r="P143" s="61"/>
      <c r="Q143" s="61"/>
    </row>
    <row r="144" spans="1:17" x14ac:dyDescent="0.25">
      <c r="A144" s="61" t="s">
        <v>1022</v>
      </c>
      <c r="B144" s="61"/>
      <c r="C144" s="61"/>
      <c r="D144" s="61"/>
      <c r="E144" s="61"/>
      <c r="F144" s="61"/>
      <c r="G144" s="61"/>
      <c r="H144" s="61"/>
      <c r="I144" s="61"/>
      <c r="J144" s="61"/>
      <c r="K144" s="61"/>
      <c r="L144" s="61"/>
      <c r="M144" s="61"/>
      <c r="N144" s="61"/>
      <c r="O144" s="61"/>
      <c r="P144" s="61"/>
      <c r="Q144" s="61"/>
    </row>
    <row r="145" spans="1:17" x14ac:dyDescent="0.25">
      <c r="A145" s="61" t="s">
        <v>1023</v>
      </c>
      <c r="B145" s="61"/>
      <c r="C145" s="61"/>
      <c r="D145" s="61"/>
      <c r="E145" s="61"/>
      <c r="F145" s="61"/>
      <c r="G145" s="61"/>
      <c r="H145" s="61"/>
      <c r="I145" s="61"/>
      <c r="J145" s="61"/>
      <c r="K145" s="61"/>
      <c r="L145" s="61"/>
      <c r="M145" s="61"/>
      <c r="N145" s="61"/>
      <c r="O145" s="61"/>
      <c r="P145" s="61"/>
      <c r="Q145" s="61"/>
    </row>
    <row r="146" spans="1:17" ht="45" customHeight="1" x14ac:dyDescent="0.25">
      <c r="A146" s="61" t="s">
        <v>1024</v>
      </c>
      <c r="B146" s="61"/>
      <c r="C146" s="61"/>
      <c r="D146" s="61"/>
      <c r="E146" s="61"/>
      <c r="F146" s="61"/>
      <c r="G146" s="61"/>
      <c r="H146" s="61"/>
      <c r="I146" s="61"/>
      <c r="J146" s="61"/>
      <c r="K146" s="61"/>
      <c r="L146" s="61"/>
      <c r="M146" s="61"/>
      <c r="N146" s="61"/>
      <c r="O146" s="61"/>
      <c r="P146" s="61"/>
      <c r="Q146" s="61"/>
    </row>
    <row r="147" spans="1:17" x14ac:dyDescent="0.25">
      <c r="A147" s="61" t="s">
        <v>2278</v>
      </c>
      <c r="B147" s="61"/>
      <c r="C147" s="61"/>
      <c r="D147" s="61"/>
      <c r="E147" s="61"/>
      <c r="F147" s="61"/>
      <c r="G147" s="61"/>
      <c r="H147" s="61"/>
      <c r="I147" s="61"/>
      <c r="J147" s="61"/>
      <c r="K147" s="61"/>
      <c r="L147" s="61"/>
      <c r="M147" s="61"/>
      <c r="N147" s="61"/>
      <c r="O147" s="61"/>
      <c r="P147" s="61"/>
      <c r="Q147" s="61"/>
    </row>
    <row r="148" spans="1:17" x14ac:dyDescent="0.25">
      <c r="A148" s="61" t="s">
        <v>2279</v>
      </c>
      <c r="B148" s="61"/>
      <c r="C148" s="61"/>
      <c r="D148" s="61"/>
      <c r="E148" s="61"/>
      <c r="F148" s="61"/>
      <c r="G148" s="61"/>
      <c r="H148" s="61"/>
      <c r="I148" s="61"/>
      <c r="J148" s="61"/>
      <c r="K148" s="61"/>
      <c r="L148" s="61"/>
      <c r="M148" s="61"/>
      <c r="N148" s="61"/>
      <c r="O148" s="61"/>
      <c r="P148" s="61"/>
      <c r="Q148" s="61"/>
    </row>
    <row r="149" spans="1:17" ht="14.45" customHeight="1" x14ac:dyDescent="0.25">
      <c r="A149" s="61" t="s">
        <v>2280</v>
      </c>
      <c r="B149" s="61"/>
      <c r="C149" s="61"/>
      <c r="D149" s="61"/>
      <c r="E149" s="61"/>
      <c r="F149" s="61"/>
      <c r="G149" s="61"/>
      <c r="H149" s="61"/>
      <c r="I149" s="61"/>
      <c r="J149" s="61"/>
      <c r="K149" s="61"/>
      <c r="L149" s="61"/>
      <c r="M149" s="61"/>
      <c r="N149" s="61"/>
      <c r="O149" s="61"/>
      <c r="P149" s="61"/>
      <c r="Q149" s="61"/>
    </row>
    <row r="150" spans="1:17" x14ac:dyDescent="0.25">
      <c r="A150" s="61" t="s">
        <v>2281</v>
      </c>
      <c r="B150" s="61"/>
      <c r="C150" s="61"/>
      <c r="D150" s="61"/>
      <c r="E150" s="61"/>
      <c r="F150" s="61"/>
      <c r="G150" s="61"/>
      <c r="H150" s="61"/>
      <c r="I150" s="61"/>
      <c r="J150" s="61"/>
      <c r="K150" s="61"/>
      <c r="L150" s="61"/>
      <c r="M150" s="61"/>
      <c r="N150" s="61"/>
      <c r="O150" s="61"/>
      <c r="P150" s="61"/>
      <c r="Q150" s="61"/>
    </row>
    <row r="151" spans="1:17" x14ac:dyDescent="0.25">
      <c r="A151" s="61" t="s">
        <v>2282</v>
      </c>
      <c r="B151" s="61"/>
      <c r="C151" s="61"/>
      <c r="D151" s="61"/>
      <c r="E151" s="61"/>
      <c r="F151" s="61"/>
      <c r="G151" s="61"/>
      <c r="H151" s="61"/>
      <c r="I151" s="61"/>
      <c r="J151" s="61"/>
      <c r="K151" s="61"/>
      <c r="L151" s="61"/>
      <c r="M151" s="61"/>
      <c r="N151" s="61"/>
      <c r="O151" s="61"/>
      <c r="P151" s="61"/>
      <c r="Q151" s="61"/>
    </row>
    <row r="152" spans="1:17" x14ac:dyDescent="0.25">
      <c r="A152" s="42"/>
    </row>
  </sheetData>
  <mergeCells count="19">
    <mergeCell ref="B3:D3"/>
    <mergeCell ref="F3:H3"/>
    <mergeCell ref="P3:Q3"/>
    <mergeCell ref="A2:Q2"/>
    <mergeCell ref="A137:Q137"/>
    <mergeCell ref="A138:Q138"/>
    <mergeCell ref="A139:Q139"/>
    <mergeCell ref="A140:Q140"/>
    <mergeCell ref="A141:Q141"/>
    <mergeCell ref="A142:Q142"/>
    <mergeCell ref="A148:Q148"/>
    <mergeCell ref="A149:Q149"/>
    <mergeCell ref="A150:Q150"/>
    <mergeCell ref="A151:Q151"/>
    <mergeCell ref="A143:Q143"/>
    <mergeCell ref="A144:Q144"/>
    <mergeCell ref="A145:Q145"/>
    <mergeCell ref="A146:Q146"/>
    <mergeCell ref="A147:Q14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AD04D-FF55-4CFD-BD6F-98F255C349E7}">
  <dimension ref="A1:Q146"/>
  <sheetViews>
    <sheetView zoomScale="136" zoomScaleNormal="136" workbookViewId="0">
      <selection activeCell="J7" sqref="J7"/>
    </sheetView>
  </sheetViews>
  <sheetFormatPr defaultRowHeight="15" x14ac:dyDescent="0.25"/>
  <cols>
    <col min="1" max="1" width="60.7109375" customWidth="1"/>
    <col min="2" max="4" width="15.140625" customWidth="1"/>
  </cols>
  <sheetData>
    <row r="1" spans="1:7" x14ac:dyDescent="0.25">
      <c r="A1" s="3" t="str">
        <f>HYPERLINK("#TOC!A1", "Return to Table of Contents")</f>
        <v>Return to Table of Contents</v>
      </c>
    </row>
    <row r="2" spans="1:7" ht="30.6" customHeight="1" x14ac:dyDescent="0.25">
      <c r="A2" s="63" t="s">
        <v>17</v>
      </c>
      <c r="B2" s="61"/>
      <c r="C2" s="61"/>
      <c r="D2" s="61"/>
    </row>
    <row r="3" spans="1:7" ht="30" customHeight="1" x14ac:dyDescent="0.25">
      <c r="A3" s="4"/>
      <c r="B3" s="44" t="s">
        <v>22</v>
      </c>
      <c r="C3" s="46" t="s">
        <v>3804</v>
      </c>
      <c r="D3" s="38" t="s">
        <v>3805</v>
      </c>
    </row>
    <row r="4" spans="1:7" x14ac:dyDescent="0.25">
      <c r="A4" s="6" t="s">
        <v>28</v>
      </c>
      <c r="B4" s="8">
        <v>35.352220497937644</v>
      </c>
      <c r="C4" s="8">
        <v>33.354464378898612</v>
      </c>
      <c r="D4" s="8">
        <v>50.122827454542232</v>
      </c>
    </row>
    <row r="5" spans="1:7" ht="18.75" x14ac:dyDescent="0.3">
      <c r="A5" s="5"/>
      <c r="B5" s="20" t="s">
        <v>3806</v>
      </c>
      <c r="C5" s="9" t="s">
        <v>3807</v>
      </c>
      <c r="D5" s="9" t="s">
        <v>3808</v>
      </c>
      <c r="G5" s="34"/>
    </row>
    <row r="6" spans="1:7" x14ac:dyDescent="0.25">
      <c r="A6" s="10" t="s">
        <v>31</v>
      </c>
      <c r="D6" s="5"/>
    </row>
    <row r="7" spans="1:7" x14ac:dyDescent="0.25">
      <c r="A7" s="11" t="s">
        <v>32</v>
      </c>
      <c r="B7" s="13">
        <v>42.46477871181164</v>
      </c>
      <c r="C7" s="13">
        <v>37.940700783104973</v>
      </c>
      <c r="D7" s="13">
        <v>54.692443180496277</v>
      </c>
    </row>
    <row r="8" spans="1:7" x14ac:dyDescent="0.25">
      <c r="A8" s="5"/>
      <c r="B8" s="9" t="s">
        <v>3809</v>
      </c>
      <c r="C8" s="9" t="s">
        <v>3810</v>
      </c>
      <c r="D8" s="9" t="s">
        <v>3811</v>
      </c>
    </row>
    <row r="9" spans="1:7" x14ac:dyDescent="0.25">
      <c r="A9" s="11" t="s">
        <v>36</v>
      </c>
      <c r="B9" s="13">
        <v>40.80222033365775</v>
      </c>
      <c r="C9" s="13">
        <v>39.012638440465864</v>
      </c>
      <c r="D9" s="13">
        <v>54.754545779816567</v>
      </c>
    </row>
    <row r="10" spans="1:7" x14ac:dyDescent="0.25">
      <c r="A10" s="5"/>
      <c r="B10" s="9" t="s">
        <v>3812</v>
      </c>
      <c r="C10" s="9" t="s">
        <v>3813</v>
      </c>
      <c r="D10" s="9" t="s">
        <v>3814</v>
      </c>
    </row>
    <row r="11" spans="1:7" x14ac:dyDescent="0.25">
      <c r="A11" s="11" t="s">
        <v>40</v>
      </c>
      <c r="B11" s="13">
        <v>37.301040168002253</v>
      </c>
      <c r="C11" s="13">
        <v>33.677111391323564</v>
      </c>
      <c r="D11" s="13">
        <v>55.052024995070639</v>
      </c>
    </row>
    <row r="12" spans="1:7" x14ac:dyDescent="0.25">
      <c r="A12" s="5"/>
      <c r="B12" s="9" t="s">
        <v>3815</v>
      </c>
      <c r="C12" s="9" t="s">
        <v>3816</v>
      </c>
      <c r="D12" s="9" t="s">
        <v>3817</v>
      </c>
    </row>
    <row r="13" spans="1:7" x14ac:dyDescent="0.25">
      <c r="A13" s="11" t="s">
        <v>44</v>
      </c>
      <c r="B13" s="13">
        <v>34.473979878770635</v>
      </c>
      <c r="C13" s="13">
        <v>34.770442341544324</v>
      </c>
      <c r="D13" s="13">
        <v>45.152040797539307</v>
      </c>
    </row>
    <row r="14" spans="1:7" x14ac:dyDescent="0.25">
      <c r="A14" s="5"/>
      <c r="B14" s="9" t="s">
        <v>3818</v>
      </c>
      <c r="C14" s="9" t="s">
        <v>3819</v>
      </c>
      <c r="D14" s="9" t="s">
        <v>3820</v>
      </c>
    </row>
    <row r="15" spans="1:7" x14ac:dyDescent="0.25">
      <c r="A15" s="11" t="s">
        <v>48</v>
      </c>
      <c r="B15" s="13">
        <v>30.761370547176941</v>
      </c>
      <c r="C15" s="13">
        <v>27.122925975107908</v>
      </c>
      <c r="D15" s="13">
        <v>46.849663120893624</v>
      </c>
    </row>
    <row r="16" spans="1:7" x14ac:dyDescent="0.25">
      <c r="A16" s="5"/>
      <c r="B16" s="9" t="s">
        <v>3821</v>
      </c>
      <c r="C16" s="9" t="s">
        <v>3822</v>
      </c>
      <c r="D16" s="9" t="s">
        <v>3823</v>
      </c>
    </row>
    <row r="17" spans="1:4" x14ac:dyDescent="0.25">
      <c r="A17" s="11" t="s">
        <v>52</v>
      </c>
      <c r="B17" s="13">
        <v>25.235669175952282</v>
      </c>
      <c r="C17" s="13">
        <v>24.820350263500206</v>
      </c>
      <c r="D17" s="13">
        <v>37.137883025998995</v>
      </c>
    </row>
    <row r="18" spans="1:4" x14ac:dyDescent="0.25">
      <c r="A18" s="5"/>
      <c r="B18" s="9" t="s">
        <v>3824</v>
      </c>
      <c r="C18" s="9" t="s">
        <v>3825</v>
      </c>
      <c r="D18" s="9" t="s">
        <v>3826</v>
      </c>
    </row>
    <row r="19" spans="1:4" x14ac:dyDescent="0.25">
      <c r="A19" s="10" t="s">
        <v>56</v>
      </c>
      <c r="D19" s="5"/>
    </row>
    <row r="20" spans="1:4" x14ac:dyDescent="0.25">
      <c r="A20" s="11" t="s">
        <v>57</v>
      </c>
      <c r="B20" s="13">
        <v>41.605721826843613</v>
      </c>
      <c r="C20" s="13">
        <v>38.468205115790759</v>
      </c>
      <c r="D20" s="13">
        <v>54.724611595331886</v>
      </c>
    </row>
    <row r="21" spans="1:4" x14ac:dyDescent="0.25">
      <c r="A21" s="5"/>
      <c r="B21" s="9" t="s">
        <v>3827</v>
      </c>
      <c r="C21" s="9" t="s">
        <v>3828</v>
      </c>
      <c r="D21" s="9" t="s">
        <v>3829</v>
      </c>
    </row>
    <row r="22" spans="1:4" x14ac:dyDescent="0.25">
      <c r="A22" s="11" t="s">
        <v>61</v>
      </c>
      <c r="B22" s="13">
        <v>35.752891094680287</v>
      </c>
      <c r="C22" s="13">
        <v>34.278102152156968</v>
      </c>
      <c r="D22" s="13">
        <v>49.908616263057802</v>
      </c>
    </row>
    <row r="23" spans="1:4" x14ac:dyDescent="0.25">
      <c r="A23" s="5"/>
      <c r="B23" s="9" t="s">
        <v>3830</v>
      </c>
      <c r="C23" s="9" t="s">
        <v>3831</v>
      </c>
      <c r="D23" s="9" t="s">
        <v>3832</v>
      </c>
    </row>
    <row r="24" spans="1:4" x14ac:dyDescent="0.25">
      <c r="A24" s="11" t="s">
        <v>65</v>
      </c>
      <c r="B24" s="13">
        <v>28.348216428637681</v>
      </c>
      <c r="C24" s="13">
        <v>26.112931575265335</v>
      </c>
      <c r="D24" s="13">
        <v>43.762300334825333</v>
      </c>
    </row>
    <row r="25" spans="1:4" x14ac:dyDescent="0.25">
      <c r="A25" s="5"/>
      <c r="B25" s="9" t="s">
        <v>3833</v>
      </c>
      <c r="C25" s="9" t="s">
        <v>3834</v>
      </c>
      <c r="D25" s="9" t="s">
        <v>3835</v>
      </c>
    </row>
    <row r="26" spans="1:4" x14ac:dyDescent="0.25">
      <c r="A26" s="10" t="s">
        <v>69</v>
      </c>
      <c r="D26" s="5"/>
    </row>
    <row r="27" spans="1:4" x14ac:dyDescent="0.25">
      <c r="A27" s="11" t="s">
        <v>70</v>
      </c>
      <c r="B27" s="13">
        <v>73.434483838228644</v>
      </c>
      <c r="C27" s="13">
        <v>68.729586170821975</v>
      </c>
      <c r="D27" s="13">
        <v>70.819669214606122</v>
      </c>
    </row>
    <row r="28" spans="1:4" x14ac:dyDescent="0.25">
      <c r="A28" s="5"/>
      <c r="B28" s="9" t="s">
        <v>3836</v>
      </c>
      <c r="C28" s="9" t="s">
        <v>3837</v>
      </c>
      <c r="D28" s="9" t="s">
        <v>3838</v>
      </c>
    </row>
    <row r="29" spans="1:4" x14ac:dyDescent="0.25">
      <c r="A29" s="11" t="s">
        <v>74</v>
      </c>
      <c r="B29" s="13">
        <v>55.748837506356395</v>
      </c>
      <c r="C29" s="13">
        <v>55.385508534619134</v>
      </c>
      <c r="D29" s="13">
        <v>60.236643771031481</v>
      </c>
    </row>
    <row r="30" spans="1:4" x14ac:dyDescent="0.25">
      <c r="A30" s="5"/>
      <c r="B30" s="9" t="s">
        <v>3839</v>
      </c>
      <c r="C30" s="9" t="s">
        <v>3840</v>
      </c>
      <c r="D30" s="9" t="s">
        <v>3841</v>
      </c>
    </row>
    <row r="31" spans="1:4" x14ac:dyDescent="0.25">
      <c r="A31" s="11" t="s">
        <v>78</v>
      </c>
      <c r="B31" s="13">
        <v>50.966050807773179</v>
      </c>
      <c r="C31" s="13">
        <v>48.866848284340641</v>
      </c>
      <c r="D31" s="13">
        <v>63.546856248633546</v>
      </c>
    </row>
    <row r="32" spans="1:4" x14ac:dyDescent="0.25">
      <c r="A32" s="5"/>
      <c r="B32" s="9" t="s">
        <v>3842</v>
      </c>
      <c r="C32" s="9" t="s">
        <v>3843</v>
      </c>
      <c r="D32" s="9" t="s">
        <v>3844</v>
      </c>
    </row>
    <row r="33" spans="1:4" x14ac:dyDescent="0.25">
      <c r="A33" s="11" t="s">
        <v>82</v>
      </c>
      <c r="B33" s="13">
        <v>49.521881488819098</v>
      </c>
      <c r="C33" s="13">
        <v>48.953349788417562</v>
      </c>
      <c r="D33" s="13">
        <v>62.110460803741638</v>
      </c>
    </row>
    <row r="34" spans="1:4" x14ac:dyDescent="0.25">
      <c r="A34" s="5"/>
      <c r="B34" s="9" t="s">
        <v>3845</v>
      </c>
      <c r="C34" s="9" t="s">
        <v>3846</v>
      </c>
      <c r="D34" s="9" t="s">
        <v>3847</v>
      </c>
    </row>
    <row r="35" spans="1:4" x14ac:dyDescent="0.25">
      <c r="A35" s="11" t="s">
        <v>86</v>
      </c>
      <c r="B35" s="13">
        <v>44.125820826987848</v>
      </c>
      <c r="C35" s="13">
        <v>42.215629222533899</v>
      </c>
      <c r="D35" s="13">
        <v>51.073051054427552</v>
      </c>
    </row>
    <row r="36" spans="1:4" x14ac:dyDescent="0.25">
      <c r="A36" s="5"/>
      <c r="B36" s="9" t="s">
        <v>3848</v>
      </c>
      <c r="C36" s="9" t="s">
        <v>3849</v>
      </c>
      <c r="D36" s="9" t="s">
        <v>3850</v>
      </c>
    </row>
    <row r="37" spans="1:4" x14ac:dyDescent="0.25">
      <c r="A37" s="11" t="s">
        <v>90</v>
      </c>
      <c r="B37" s="13">
        <v>26.706453175249557</v>
      </c>
      <c r="C37" s="13">
        <v>28.09024146353644</v>
      </c>
      <c r="D37" s="13">
        <v>35.430808649494161</v>
      </c>
    </row>
    <row r="38" spans="1:4" x14ac:dyDescent="0.25">
      <c r="A38" s="5"/>
      <c r="B38" s="9" t="s">
        <v>3851</v>
      </c>
      <c r="C38" s="9" t="s">
        <v>3852</v>
      </c>
      <c r="D38" s="9" t="s">
        <v>3853</v>
      </c>
    </row>
    <row r="39" spans="1:4" x14ac:dyDescent="0.25">
      <c r="A39" s="11" t="s">
        <v>94</v>
      </c>
      <c r="B39" s="13">
        <v>18.846708190050865</v>
      </c>
      <c r="C39" s="13">
        <v>18.208500520998438</v>
      </c>
      <c r="D39" s="13">
        <v>21.144197126301972</v>
      </c>
    </row>
    <row r="40" spans="1:4" x14ac:dyDescent="0.25">
      <c r="A40" s="5"/>
      <c r="B40" s="9" t="s">
        <v>3854</v>
      </c>
      <c r="C40" s="9" t="s">
        <v>3855</v>
      </c>
      <c r="D40" s="9" t="s">
        <v>3856</v>
      </c>
    </row>
    <row r="41" spans="1:4" x14ac:dyDescent="0.25">
      <c r="A41" s="11" t="s">
        <v>98</v>
      </c>
      <c r="B41" s="13">
        <v>11.691287760082798</v>
      </c>
      <c r="C41" s="13">
        <v>11.276138596795434</v>
      </c>
      <c r="D41" s="13">
        <v>21.851046265434181</v>
      </c>
    </row>
    <row r="42" spans="1:4" x14ac:dyDescent="0.25">
      <c r="A42" s="5"/>
      <c r="B42" s="9" t="s">
        <v>3857</v>
      </c>
      <c r="C42" s="9" t="s">
        <v>3858</v>
      </c>
      <c r="D42" s="9" t="s">
        <v>3859</v>
      </c>
    </row>
    <row r="43" spans="1:4" x14ac:dyDescent="0.25">
      <c r="A43" s="10" t="s">
        <v>102</v>
      </c>
      <c r="D43" s="5"/>
    </row>
    <row r="44" spans="1:4" x14ac:dyDescent="0.25">
      <c r="A44" s="11" t="s">
        <v>70</v>
      </c>
      <c r="B44" s="13">
        <v>73.434483838228644</v>
      </c>
      <c r="C44" s="13">
        <v>68.729586170821975</v>
      </c>
      <c r="D44" s="13">
        <v>70.819669214606122</v>
      </c>
    </row>
    <row r="45" spans="1:4" x14ac:dyDescent="0.25">
      <c r="A45" s="5"/>
      <c r="B45" s="9" t="s">
        <v>3836</v>
      </c>
      <c r="C45" s="9" t="s">
        <v>3837</v>
      </c>
      <c r="D45" s="9" t="s">
        <v>3838</v>
      </c>
    </row>
    <row r="46" spans="1:4" x14ac:dyDescent="0.25">
      <c r="A46" s="11" t="s">
        <v>74</v>
      </c>
      <c r="B46" s="13">
        <v>55.748837506356388</v>
      </c>
      <c r="C46" s="13">
        <v>55.38550853461912</v>
      </c>
      <c r="D46" s="13">
        <v>60.236643771031474</v>
      </c>
    </row>
    <row r="47" spans="1:4" x14ac:dyDescent="0.25">
      <c r="A47" s="5"/>
      <c r="B47" s="9" t="s">
        <v>3839</v>
      </c>
      <c r="C47" s="9" t="s">
        <v>3840</v>
      </c>
      <c r="D47" s="9" t="s">
        <v>3841</v>
      </c>
    </row>
    <row r="48" spans="1:4" x14ac:dyDescent="0.25">
      <c r="A48" s="14" t="s">
        <v>103</v>
      </c>
      <c r="B48" s="13">
        <v>48.467780058030478</v>
      </c>
      <c r="C48" s="13">
        <v>47.244720389547084</v>
      </c>
      <c r="D48" s="13">
        <v>58.724126266985223</v>
      </c>
    </row>
    <row r="49" spans="1:4" x14ac:dyDescent="0.25">
      <c r="A49" s="5"/>
      <c r="B49" s="9" t="s">
        <v>3860</v>
      </c>
      <c r="C49" s="9" t="s">
        <v>3861</v>
      </c>
      <c r="D49" s="9" t="s">
        <v>3862</v>
      </c>
    </row>
    <row r="50" spans="1:4" x14ac:dyDescent="0.25">
      <c r="A50" s="11" t="s">
        <v>90</v>
      </c>
      <c r="B50" s="13">
        <v>26.70645317524956</v>
      </c>
      <c r="C50" s="13">
        <v>28.090241463536429</v>
      </c>
      <c r="D50" s="13">
        <v>35.430808649494161</v>
      </c>
    </row>
    <row r="51" spans="1:4" x14ac:dyDescent="0.25">
      <c r="A51" s="5"/>
      <c r="B51" s="9" t="s">
        <v>3851</v>
      </c>
      <c r="C51" s="9" t="s">
        <v>3852</v>
      </c>
      <c r="D51" s="9" t="s">
        <v>3853</v>
      </c>
    </row>
    <row r="52" spans="1:4" x14ac:dyDescent="0.25">
      <c r="A52" s="11" t="s">
        <v>107</v>
      </c>
      <c r="B52" s="13">
        <v>15.824489894302415</v>
      </c>
      <c r="C52" s="13">
        <v>15.052435655477126</v>
      </c>
      <c r="D52" s="13">
        <v>21.346977778251727</v>
      </c>
    </row>
    <row r="53" spans="1:4" x14ac:dyDescent="0.25">
      <c r="A53" s="5"/>
      <c r="B53" s="9" t="s">
        <v>3863</v>
      </c>
      <c r="C53" s="9" t="s">
        <v>3864</v>
      </c>
      <c r="D53" s="9" t="s">
        <v>3865</v>
      </c>
    </row>
    <row r="54" spans="1:4" ht="17.25" x14ac:dyDescent="0.25">
      <c r="A54" s="29" t="s">
        <v>3866</v>
      </c>
      <c r="D54" s="5"/>
    </row>
    <row r="55" spans="1:4" x14ac:dyDescent="0.25">
      <c r="A55" s="11" t="s">
        <v>112</v>
      </c>
      <c r="B55" s="13">
        <v>25.006708368345858</v>
      </c>
      <c r="C55" s="13">
        <v>22.919144632713873</v>
      </c>
      <c r="D55" s="13">
        <v>37.000359096364143</v>
      </c>
    </row>
    <row r="56" spans="1:4" x14ac:dyDescent="0.25">
      <c r="A56" s="5"/>
      <c r="B56" s="9" t="s">
        <v>3867</v>
      </c>
      <c r="C56" s="9" t="s">
        <v>3868</v>
      </c>
      <c r="D56" s="9" t="s">
        <v>3869</v>
      </c>
    </row>
    <row r="57" spans="1:4" x14ac:dyDescent="0.25">
      <c r="A57" s="11" t="s">
        <v>116</v>
      </c>
      <c r="B57" s="13">
        <v>32.354297143120107</v>
      </c>
      <c r="C57" s="13">
        <v>30.382268983695663</v>
      </c>
      <c r="D57" s="13">
        <v>44.367667592220236</v>
      </c>
    </row>
    <row r="58" spans="1:4" x14ac:dyDescent="0.25">
      <c r="A58" s="5"/>
      <c r="B58" s="9" t="s">
        <v>3870</v>
      </c>
      <c r="C58" s="9" t="s">
        <v>3871</v>
      </c>
      <c r="D58" s="9" t="s">
        <v>3872</v>
      </c>
    </row>
    <row r="59" spans="1:4" x14ac:dyDescent="0.25">
      <c r="A59" s="11" t="s">
        <v>120</v>
      </c>
      <c r="B59" s="13">
        <v>71.380583592067211</v>
      </c>
      <c r="C59" s="13">
        <v>67.007675510983873</v>
      </c>
      <c r="D59" s="13">
        <v>83.525819715545921</v>
      </c>
    </row>
    <row r="60" spans="1:4" x14ac:dyDescent="0.25">
      <c r="A60" s="5"/>
      <c r="B60" s="9" t="s">
        <v>3873</v>
      </c>
      <c r="C60" s="9" t="s">
        <v>3874</v>
      </c>
      <c r="D60" s="9" t="s">
        <v>3875</v>
      </c>
    </row>
    <row r="61" spans="1:4" x14ac:dyDescent="0.25">
      <c r="A61" s="10" t="s">
        <v>124</v>
      </c>
      <c r="D61" s="5"/>
    </row>
    <row r="62" spans="1:4" x14ac:dyDescent="0.25">
      <c r="A62" s="11" t="s">
        <v>125</v>
      </c>
      <c r="B62" s="13">
        <v>19.818949686568825</v>
      </c>
      <c r="C62" s="13">
        <v>18.640326436819183</v>
      </c>
      <c r="D62" s="13">
        <v>32.370959652691127</v>
      </c>
    </row>
    <row r="63" spans="1:4" x14ac:dyDescent="0.25">
      <c r="A63" s="5"/>
      <c r="B63" s="9" t="s">
        <v>3876</v>
      </c>
      <c r="C63" s="9" t="s">
        <v>3877</v>
      </c>
      <c r="D63" s="9" t="s">
        <v>3878</v>
      </c>
    </row>
    <row r="64" spans="1:4" x14ac:dyDescent="0.25">
      <c r="A64" s="11" t="s">
        <v>129</v>
      </c>
      <c r="B64" s="13">
        <v>29.734504978427012</v>
      </c>
      <c r="C64" s="13">
        <v>22.81886563964224</v>
      </c>
      <c r="D64" s="13">
        <v>49.439091876058789</v>
      </c>
    </row>
    <row r="65" spans="1:4" x14ac:dyDescent="0.25">
      <c r="A65" s="5"/>
      <c r="B65" s="9" t="s">
        <v>3879</v>
      </c>
      <c r="C65" s="9" t="s">
        <v>3880</v>
      </c>
      <c r="D65" s="9" t="s">
        <v>3881</v>
      </c>
    </row>
    <row r="66" spans="1:4" x14ac:dyDescent="0.25">
      <c r="A66" s="11" t="s">
        <v>133</v>
      </c>
      <c r="B66" s="13">
        <v>42.052791163596211</v>
      </c>
      <c r="C66" s="13">
        <v>41.735827854500982</v>
      </c>
      <c r="D66" s="13">
        <v>51.957331186289771</v>
      </c>
    </row>
    <row r="67" spans="1:4" x14ac:dyDescent="0.25">
      <c r="A67" s="5"/>
      <c r="B67" s="9" t="s">
        <v>3882</v>
      </c>
      <c r="C67" s="9" t="s">
        <v>3883</v>
      </c>
      <c r="D67" s="9" t="s">
        <v>3884</v>
      </c>
    </row>
    <row r="68" spans="1:4" x14ac:dyDescent="0.25">
      <c r="A68" s="11" t="s">
        <v>137</v>
      </c>
      <c r="B68" s="13">
        <v>72.94628307138602</v>
      </c>
      <c r="C68" s="13">
        <v>70.172291733659776</v>
      </c>
      <c r="D68" s="13">
        <v>78.341891748098874</v>
      </c>
    </row>
    <row r="69" spans="1:4" x14ac:dyDescent="0.25">
      <c r="A69" s="5"/>
      <c r="B69" s="9" t="s">
        <v>3885</v>
      </c>
      <c r="C69" s="9" t="s">
        <v>3886</v>
      </c>
      <c r="D69" s="9" t="s">
        <v>3887</v>
      </c>
    </row>
    <row r="70" spans="1:4" x14ac:dyDescent="0.25">
      <c r="A70" s="10" t="s">
        <v>141</v>
      </c>
      <c r="D70" s="5"/>
    </row>
    <row r="71" spans="1:4" x14ac:dyDescent="0.25">
      <c r="A71" s="11" t="s">
        <v>142</v>
      </c>
      <c r="B71" s="13">
        <v>28.824994056686236</v>
      </c>
      <c r="C71" s="13">
        <v>30.266451533763782</v>
      </c>
      <c r="D71" s="13">
        <v>24.250588997240545</v>
      </c>
    </row>
    <row r="72" spans="1:4" x14ac:dyDescent="0.25">
      <c r="A72" s="5"/>
      <c r="B72" s="9" t="s">
        <v>3888</v>
      </c>
      <c r="C72" s="9" t="s">
        <v>3889</v>
      </c>
      <c r="D72" s="9" t="s">
        <v>3890</v>
      </c>
    </row>
    <row r="73" spans="1:4" x14ac:dyDescent="0.25">
      <c r="A73" s="11" t="s">
        <v>146</v>
      </c>
      <c r="B73" s="13">
        <v>66.678281427445981</v>
      </c>
      <c r="C73" s="13">
        <v>65.578250803504602</v>
      </c>
      <c r="D73" s="13">
        <v>70.622596150031114</v>
      </c>
    </row>
    <row r="74" spans="1:4" x14ac:dyDescent="0.25">
      <c r="A74" s="5"/>
      <c r="B74" s="9" t="s">
        <v>3891</v>
      </c>
      <c r="C74" s="9" t="s">
        <v>3892</v>
      </c>
      <c r="D74" s="9" t="s">
        <v>3893</v>
      </c>
    </row>
    <row r="75" spans="1:4" x14ac:dyDescent="0.25">
      <c r="A75" s="11" t="s">
        <v>150</v>
      </c>
      <c r="B75" s="13">
        <v>65.183280908715034</v>
      </c>
      <c r="C75" s="13">
        <v>63.814011039253572</v>
      </c>
      <c r="D75" s="13">
        <v>66.302684183274224</v>
      </c>
    </row>
    <row r="76" spans="1:4" x14ac:dyDescent="0.25">
      <c r="A76" s="5"/>
      <c r="B76" s="9" t="s">
        <v>3894</v>
      </c>
      <c r="C76" s="9" t="s">
        <v>3895</v>
      </c>
      <c r="D76" s="9" t="s">
        <v>3896</v>
      </c>
    </row>
    <row r="77" spans="1:4" x14ac:dyDescent="0.25">
      <c r="A77" s="11" t="s">
        <v>154</v>
      </c>
      <c r="B77" s="13">
        <v>28.524518234369612</v>
      </c>
      <c r="C77" s="13">
        <v>25.666216277342503</v>
      </c>
      <c r="D77" s="13">
        <v>42.071999351976928</v>
      </c>
    </row>
    <row r="78" spans="1:4" x14ac:dyDescent="0.25">
      <c r="A78" s="5"/>
      <c r="B78" s="9" t="s">
        <v>3897</v>
      </c>
      <c r="C78" s="9" t="s">
        <v>3898</v>
      </c>
      <c r="D78" s="9" t="s">
        <v>3899</v>
      </c>
    </row>
    <row r="79" spans="1:4" x14ac:dyDescent="0.25">
      <c r="A79" s="11" t="s">
        <v>158</v>
      </c>
      <c r="B79" s="13">
        <v>40.223721572517604</v>
      </c>
      <c r="C79" s="9" t="s">
        <v>530</v>
      </c>
      <c r="D79" s="9" t="s">
        <v>530</v>
      </c>
    </row>
    <row r="80" spans="1:4" x14ac:dyDescent="0.25">
      <c r="A80" s="5"/>
      <c r="B80" s="9" t="s">
        <v>3900</v>
      </c>
      <c r="C80" s="9" t="s">
        <v>370</v>
      </c>
      <c r="D80" s="9" t="s">
        <v>370</v>
      </c>
    </row>
    <row r="81" spans="1:4" x14ac:dyDescent="0.25">
      <c r="A81" s="11" t="s">
        <v>162</v>
      </c>
      <c r="B81" s="13">
        <v>62.956282208308288</v>
      </c>
      <c r="C81" s="9" t="s">
        <v>530</v>
      </c>
      <c r="D81" s="9" t="s">
        <v>530</v>
      </c>
    </row>
    <row r="82" spans="1:4" x14ac:dyDescent="0.25">
      <c r="A82" s="5"/>
      <c r="B82" s="9" t="s">
        <v>3901</v>
      </c>
      <c r="C82" s="9" t="s">
        <v>370</v>
      </c>
      <c r="D82" s="9" t="s">
        <v>370</v>
      </c>
    </row>
    <row r="83" spans="1:4" x14ac:dyDescent="0.25">
      <c r="A83" s="11" t="s">
        <v>166</v>
      </c>
      <c r="B83" s="9" t="s">
        <v>530</v>
      </c>
      <c r="C83" s="9" t="s">
        <v>530</v>
      </c>
      <c r="D83" s="9" t="s">
        <v>530</v>
      </c>
    </row>
    <row r="84" spans="1:4" x14ac:dyDescent="0.25">
      <c r="A84" s="5"/>
      <c r="B84" s="9" t="s">
        <v>370</v>
      </c>
      <c r="C84" s="9" t="s">
        <v>370</v>
      </c>
      <c r="D84" s="9" t="s">
        <v>370</v>
      </c>
    </row>
    <row r="85" spans="1:4" x14ac:dyDescent="0.25">
      <c r="A85" s="11" t="s">
        <v>170</v>
      </c>
      <c r="B85" s="13">
        <v>25.387457954844272</v>
      </c>
      <c r="C85" s="13">
        <v>21.226151732541229</v>
      </c>
      <c r="D85" s="13">
        <v>38.939335766795587</v>
      </c>
    </row>
    <row r="86" spans="1:4" x14ac:dyDescent="0.25">
      <c r="A86" s="5"/>
      <c r="B86" s="9" t="s">
        <v>3902</v>
      </c>
      <c r="C86" s="9" t="s">
        <v>3903</v>
      </c>
      <c r="D86" s="9" t="s">
        <v>3904</v>
      </c>
    </row>
    <row r="87" spans="1:4" x14ac:dyDescent="0.25">
      <c r="A87" s="11" t="s">
        <v>174</v>
      </c>
      <c r="B87" s="13">
        <v>32.429374961327056</v>
      </c>
      <c r="C87" s="13">
        <v>27.574432079481049</v>
      </c>
      <c r="D87" s="9" t="s">
        <v>530</v>
      </c>
    </row>
    <row r="88" spans="1:4" x14ac:dyDescent="0.25">
      <c r="A88" s="5"/>
      <c r="B88" s="9" t="s">
        <v>3905</v>
      </c>
      <c r="C88" s="9" t="s">
        <v>3906</v>
      </c>
      <c r="D88" s="9" t="s">
        <v>370</v>
      </c>
    </row>
    <row r="89" spans="1:4" x14ac:dyDescent="0.25">
      <c r="A89" s="10" t="s">
        <v>178</v>
      </c>
      <c r="D89" s="5"/>
    </row>
    <row r="90" spans="1:4" x14ac:dyDescent="0.25">
      <c r="A90" s="11" t="s">
        <v>179</v>
      </c>
      <c r="B90" s="13">
        <v>41.633070055184859</v>
      </c>
      <c r="C90" s="13">
        <v>47.642693549388795</v>
      </c>
      <c r="D90" s="9" t="s">
        <v>530</v>
      </c>
    </row>
    <row r="91" spans="1:4" x14ac:dyDescent="0.25">
      <c r="A91" s="5"/>
      <c r="B91" s="9" t="s">
        <v>3907</v>
      </c>
      <c r="C91" s="9" t="s">
        <v>3908</v>
      </c>
      <c r="D91" s="9" t="s">
        <v>370</v>
      </c>
    </row>
    <row r="92" spans="1:4" x14ac:dyDescent="0.25">
      <c r="A92" s="11" t="s">
        <v>183</v>
      </c>
      <c r="B92" s="13">
        <v>62.458181582457343</v>
      </c>
      <c r="C92" s="9" t="s">
        <v>530</v>
      </c>
      <c r="D92" s="9" t="s">
        <v>530</v>
      </c>
    </row>
    <row r="93" spans="1:4" x14ac:dyDescent="0.25">
      <c r="A93" s="5"/>
      <c r="B93" s="9" t="s">
        <v>3909</v>
      </c>
      <c r="C93" s="9" t="s">
        <v>370</v>
      </c>
      <c r="D93" s="9" t="s">
        <v>370</v>
      </c>
    </row>
    <row r="94" spans="1:4" x14ac:dyDescent="0.25">
      <c r="A94" s="11" t="s">
        <v>186</v>
      </c>
      <c r="B94" s="13">
        <v>65.280478069140372</v>
      </c>
      <c r="C94" s="13">
        <v>67.882182071408508</v>
      </c>
      <c r="D94" s="13">
        <v>68.994152432262553</v>
      </c>
    </row>
    <row r="95" spans="1:4" x14ac:dyDescent="0.25">
      <c r="A95" s="5"/>
      <c r="B95" s="9" t="s">
        <v>3910</v>
      </c>
      <c r="C95" s="9" t="s">
        <v>3911</v>
      </c>
      <c r="D95" s="9" t="s">
        <v>3912</v>
      </c>
    </row>
    <row r="96" spans="1:4" x14ac:dyDescent="0.25">
      <c r="A96" s="11" t="s">
        <v>190</v>
      </c>
      <c r="B96" s="13">
        <v>82.964574849717494</v>
      </c>
      <c r="C96" s="13">
        <v>83.699384660648263</v>
      </c>
      <c r="D96" s="9" t="s">
        <v>530</v>
      </c>
    </row>
    <row r="97" spans="1:4" x14ac:dyDescent="0.25">
      <c r="A97" s="5"/>
      <c r="B97" s="9" t="s">
        <v>3913</v>
      </c>
      <c r="C97" s="9" t="s">
        <v>3914</v>
      </c>
      <c r="D97" s="9" t="s">
        <v>370</v>
      </c>
    </row>
    <row r="98" spans="1:4" x14ac:dyDescent="0.25">
      <c r="A98" s="11" t="s">
        <v>194</v>
      </c>
      <c r="B98" s="13">
        <v>71.605652121206305</v>
      </c>
      <c r="C98" s="13">
        <v>78.201507192553493</v>
      </c>
      <c r="D98" s="13">
        <v>73.159305736834156</v>
      </c>
    </row>
    <row r="99" spans="1:4" x14ac:dyDescent="0.25">
      <c r="A99" s="5"/>
      <c r="B99" s="9" t="s">
        <v>3915</v>
      </c>
      <c r="C99" s="9" t="s">
        <v>3916</v>
      </c>
      <c r="D99" s="9" t="s">
        <v>3917</v>
      </c>
    </row>
    <row r="100" spans="1:4" x14ac:dyDescent="0.25">
      <c r="A100" s="11" t="s">
        <v>198</v>
      </c>
      <c r="B100" s="13">
        <v>29.451206954290559</v>
      </c>
      <c r="C100" s="13">
        <v>22.539147548778697</v>
      </c>
      <c r="D100" s="9" t="s">
        <v>530</v>
      </c>
    </row>
    <row r="101" spans="1:4" x14ac:dyDescent="0.25">
      <c r="A101" s="5"/>
      <c r="B101" s="9" t="s">
        <v>3918</v>
      </c>
      <c r="C101" s="9" t="s">
        <v>3919</v>
      </c>
      <c r="D101" s="9" t="s">
        <v>370</v>
      </c>
    </row>
    <row r="102" spans="1:4" x14ac:dyDescent="0.25">
      <c r="A102" s="11" t="s">
        <v>201</v>
      </c>
      <c r="B102" s="13">
        <v>67.694366997546879</v>
      </c>
      <c r="C102" s="13">
        <v>68.010979073504942</v>
      </c>
      <c r="D102" s="13">
        <v>69.67830818063014</v>
      </c>
    </row>
    <row r="103" spans="1:4" x14ac:dyDescent="0.25">
      <c r="A103" s="5"/>
      <c r="B103" s="9" t="s">
        <v>3920</v>
      </c>
      <c r="C103" s="9" t="s">
        <v>3921</v>
      </c>
      <c r="D103" s="9" t="s">
        <v>3922</v>
      </c>
    </row>
    <row r="104" spans="1:4" x14ac:dyDescent="0.25">
      <c r="A104" s="11" t="s">
        <v>205</v>
      </c>
      <c r="B104" s="13">
        <v>51.778596214008587</v>
      </c>
      <c r="C104" s="13">
        <v>48.928454121927878</v>
      </c>
      <c r="D104" s="13">
        <v>63.233891098549613</v>
      </c>
    </row>
    <row r="105" spans="1:4" x14ac:dyDescent="0.25">
      <c r="A105" s="5"/>
      <c r="B105" s="9" t="s">
        <v>3923</v>
      </c>
      <c r="C105" s="9" t="s">
        <v>3924</v>
      </c>
      <c r="D105" s="9" t="s">
        <v>3925</v>
      </c>
    </row>
    <row r="106" spans="1:4" ht="17.25" x14ac:dyDescent="0.25">
      <c r="A106" s="29" t="s">
        <v>3926</v>
      </c>
      <c r="D106" s="5"/>
    </row>
    <row r="107" spans="1:4" x14ac:dyDescent="0.25">
      <c r="A107" s="11" t="s">
        <v>210</v>
      </c>
      <c r="B107" s="13">
        <v>36.303285799825524</v>
      </c>
      <c r="C107" s="13">
        <v>36.816061651413072</v>
      </c>
      <c r="D107" s="13">
        <v>46.846368521327967</v>
      </c>
    </row>
    <row r="108" spans="1:4" x14ac:dyDescent="0.25">
      <c r="A108" s="5"/>
      <c r="B108" s="9" t="s">
        <v>3927</v>
      </c>
      <c r="C108" s="9" t="s">
        <v>3928</v>
      </c>
      <c r="D108" s="9" t="s">
        <v>3929</v>
      </c>
    </row>
    <row r="109" spans="1:4" x14ac:dyDescent="0.25">
      <c r="A109" s="11" t="s">
        <v>214</v>
      </c>
      <c r="B109" s="13">
        <v>35.022339930130499</v>
      </c>
      <c r="C109" s="13">
        <v>31.95473218205192</v>
      </c>
      <c r="D109" s="13">
        <v>51.816261061389405</v>
      </c>
    </row>
    <row r="110" spans="1:4" x14ac:dyDescent="0.25">
      <c r="A110" s="5"/>
      <c r="B110" s="9" t="s">
        <v>3930</v>
      </c>
      <c r="C110" s="9" t="s">
        <v>3931</v>
      </c>
      <c r="D110" s="9" t="s">
        <v>3932</v>
      </c>
    </row>
    <row r="111" spans="1:4" x14ac:dyDescent="0.25">
      <c r="A111" s="10" t="s">
        <v>218</v>
      </c>
      <c r="D111" s="5"/>
    </row>
    <row r="112" spans="1:4" x14ac:dyDescent="0.25">
      <c r="A112" s="11" t="s">
        <v>219</v>
      </c>
      <c r="B112" s="13">
        <v>20.740434382162352</v>
      </c>
      <c r="C112" s="13">
        <v>18.317782530367449</v>
      </c>
      <c r="D112" s="13">
        <v>30.067566489071769</v>
      </c>
    </row>
    <row r="113" spans="1:4" x14ac:dyDescent="0.25">
      <c r="A113" s="5"/>
      <c r="B113" s="9" t="s">
        <v>3933</v>
      </c>
      <c r="C113" s="9" t="s">
        <v>3934</v>
      </c>
      <c r="D113" s="9" t="s">
        <v>3935</v>
      </c>
    </row>
    <row r="114" spans="1:4" x14ac:dyDescent="0.25">
      <c r="A114" s="11" t="s">
        <v>223</v>
      </c>
      <c r="B114" s="13">
        <v>59.795366853588874</v>
      </c>
      <c r="C114" s="13">
        <v>55.648600888180276</v>
      </c>
      <c r="D114" s="13">
        <v>69.0075918150105</v>
      </c>
    </row>
    <row r="115" spans="1:4" x14ac:dyDescent="0.25">
      <c r="A115" s="5"/>
      <c r="B115" s="9" t="s">
        <v>3936</v>
      </c>
      <c r="C115" s="9" t="s">
        <v>3937</v>
      </c>
      <c r="D115" s="9" t="s">
        <v>3938</v>
      </c>
    </row>
    <row r="116" spans="1:4" ht="17.25" x14ac:dyDescent="0.25">
      <c r="A116" s="29" t="s">
        <v>3939</v>
      </c>
      <c r="D116" s="5"/>
    </row>
    <row r="117" spans="1:4" x14ac:dyDescent="0.25">
      <c r="A117" s="11" t="s">
        <v>228</v>
      </c>
      <c r="B117" s="13">
        <v>40.619524596674445</v>
      </c>
      <c r="C117" s="13">
        <v>36.765727759336926</v>
      </c>
      <c r="D117" s="13">
        <v>50.311990525702065</v>
      </c>
    </row>
    <row r="118" spans="1:4" x14ac:dyDescent="0.25">
      <c r="A118" s="5"/>
      <c r="B118" s="9" t="s">
        <v>3940</v>
      </c>
      <c r="C118" s="9" t="s">
        <v>3941</v>
      </c>
      <c r="D118" s="9" t="s">
        <v>3942</v>
      </c>
    </row>
    <row r="119" spans="1:4" x14ac:dyDescent="0.25">
      <c r="A119" s="11" t="s">
        <v>232</v>
      </c>
      <c r="B119" s="13">
        <v>34.038139925436177</v>
      </c>
      <c r="C119" s="13">
        <v>32.438219635634688</v>
      </c>
      <c r="D119" s="13">
        <v>50.06577487590895</v>
      </c>
    </row>
    <row r="120" spans="1:4" x14ac:dyDescent="0.25">
      <c r="A120" s="5"/>
      <c r="B120" s="9" t="s">
        <v>3943</v>
      </c>
      <c r="C120" s="9" t="s">
        <v>3944</v>
      </c>
      <c r="D120" s="9" t="s">
        <v>3945</v>
      </c>
    </row>
    <row r="121" spans="1:4" x14ac:dyDescent="0.25">
      <c r="A121" s="11" t="s">
        <v>236</v>
      </c>
      <c r="B121" s="13">
        <v>31.605011534028005</v>
      </c>
      <c r="C121" s="9" t="s">
        <v>530</v>
      </c>
      <c r="D121" s="9" t="s">
        <v>530</v>
      </c>
    </row>
    <row r="122" spans="1:4" x14ac:dyDescent="0.25">
      <c r="A122" s="5"/>
      <c r="B122" s="9" t="s">
        <v>3946</v>
      </c>
      <c r="C122" s="9" t="s">
        <v>370</v>
      </c>
      <c r="D122" s="9" t="s">
        <v>370</v>
      </c>
    </row>
    <row r="123" spans="1:4" x14ac:dyDescent="0.25">
      <c r="A123" s="10" t="s">
        <v>238</v>
      </c>
      <c r="D123" s="5"/>
    </row>
    <row r="124" spans="1:4" x14ac:dyDescent="0.25">
      <c r="A124" s="11" t="s">
        <v>239</v>
      </c>
      <c r="B124" s="13">
        <v>76.966601546571326</v>
      </c>
      <c r="C124" s="13">
        <v>75.787139238081338</v>
      </c>
      <c r="D124" s="13">
        <v>79.603439031692062</v>
      </c>
    </row>
    <row r="125" spans="1:4" x14ac:dyDescent="0.25">
      <c r="A125" s="5"/>
      <c r="B125" s="9" t="s">
        <v>3947</v>
      </c>
      <c r="C125" s="9" t="s">
        <v>3948</v>
      </c>
      <c r="D125" s="9" t="s">
        <v>3949</v>
      </c>
    </row>
    <row r="126" spans="1:4" x14ac:dyDescent="0.25">
      <c r="A126" s="11" t="s">
        <v>243</v>
      </c>
      <c r="B126" s="13">
        <v>49.080231703310375</v>
      </c>
      <c r="C126" s="13">
        <v>42.922584691679361</v>
      </c>
      <c r="D126" s="13">
        <v>55.521359376229498</v>
      </c>
    </row>
    <row r="127" spans="1:4" x14ac:dyDescent="0.25">
      <c r="A127" s="5"/>
      <c r="B127" s="9" t="s">
        <v>3950</v>
      </c>
      <c r="C127" s="9" t="s">
        <v>3951</v>
      </c>
      <c r="D127" s="9" t="s">
        <v>3952</v>
      </c>
    </row>
    <row r="128" spans="1:4" x14ac:dyDescent="0.25">
      <c r="A128" s="11" t="s">
        <v>247</v>
      </c>
      <c r="B128" s="13">
        <v>29.980114389359791</v>
      </c>
      <c r="C128" s="13">
        <v>27.53560769978521</v>
      </c>
      <c r="D128" s="13">
        <v>33.567267986393546</v>
      </c>
    </row>
    <row r="129" spans="1:17" x14ac:dyDescent="0.25">
      <c r="A129" s="5"/>
      <c r="B129" s="9" t="s">
        <v>3953</v>
      </c>
      <c r="C129" s="9" t="s">
        <v>3954</v>
      </c>
      <c r="D129" s="9" t="s">
        <v>3955</v>
      </c>
    </row>
    <row r="130" spans="1:17" x14ac:dyDescent="0.25">
      <c r="A130" s="11" t="s">
        <v>251</v>
      </c>
      <c r="B130" s="13">
        <v>15.744256823339045</v>
      </c>
      <c r="C130" s="13">
        <v>16.86680487410019</v>
      </c>
      <c r="D130" s="13">
        <v>20.427837907713709</v>
      </c>
    </row>
    <row r="131" spans="1:17" x14ac:dyDescent="0.25">
      <c r="A131" s="5"/>
      <c r="B131" s="9" t="s">
        <v>3956</v>
      </c>
      <c r="C131" s="9" t="s">
        <v>3957</v>
      </c>
      <c r="D131" s="9" t="s">
        <v>3958</v>
      </c>
    </row>
    <row r="132" spans="1:17" x14ac:dyDescent="0.25">
      <c r="A132" s="11" t="s">
        <v>255</v>
      </c>
      <c r="B132" s="13">
        <v>5.9668496202554673</v>
      </c>
      <c r="C132" s="13">
        <v>6.3254453227913547</v>
      </c>
      <c r="D132" s="9" t="s">
        <v>530</v>
      </c>
    </row>
    <row r="133" spans="1:17" x14ac:dyDescent="0.25">
      <c r="A133" s="5"/>
      <c r="B133" s="9" t="s">
        <v>3959</v>
      </c>
      <c r="C133" s="9" t="s">
        <v>3960</v>
      </c>
      <c r="D133" s="9" t="s">
        <v>370</v>
      </c>
    </row>
    <row r="134" spans="1:17" x14ac:dyDescent="0.25">
      <c r="A134" s="11" t="s">
        <v>259</v>
      </c>
      <c r="B134" s="13">
        <v>4.8580364621876928</v>
      </c>
      <c r="C134" s="13">
        <v>4.5484969873950138</v>
      </c>
      <c r="D134" s="9" t="s">
        <v>530</v>
      </c>
    </row>
    <row r="135" spans="1:17" x14ac:dyDescent="0.25">
      <c r="A135" s="15"/>
      <c r="B135" s="45" t="s">
        <v>3961</v>
      </c>
      <c r="C135" s="45" t="s">
        <v>3962</v>
      </c>
      <c r="D135" s="45" t="s">
        <v>370</v>
      </c>
    </row>
    <row r="136" spans="1:17" x14ac:dyDescent="0.25">
      <c r="A136" s="61" t="s">
        <v>263</v>
      </c>
      <c r="B136" s="61"/>
      <c r="C136" s="61"/>
      <c r="D136" s="61"/>
    </row>
    <row r="137" spans="1:17" ht="89.1" customHeight="1" x14ac:dyDescent="0.25">
      <c r="A137" s="61" t="s">
        <v>3963</v>
      </c>
      <c r="B137" s="61"/>
      <c r="C137" s="61"/>
      <c r="D137" s="61"/>
    </row>
    <row r="138" spans="1:17" ht="30.6" customHeight="1" x14ac:dyDescent="0.25">
      <c r="A138" s="63" t="s">
        <v>3964</v>
      </c>
      <c r="B138" s="61"/>
      <c r="C138" s="61"/>
      <c r="D138" s="61"/>
    </row>
    <row r="139" spans="1:17" x14ac:dyDescent="0.25">
      <c r="A139" s="61" t="s">
        <v>266</v>
      </c>
      <c r="B139" s="61"/>
      <c r="C139" s="61"/>
      <c r="D139" s="61"/>
      <c r="E139" s="43"/>
      <c r="F139" s="43"/>
      <c r="G139" s="43"/>
      <c r="H139" s="43"/>
      <c r="I139" s="43"/>
      <c r="J139" s="43"/>
      <c r="K139" s="43"/>
      <c r="L139" s="43"/>
      <c r="M139" s="43"/>
      <c r="N139" s="43"/>
      <c r="O139" s="43"/>
      <c r="P139" s="43"/>
      <c r="Q139" s="43"/>
    </row>
    <row r="140" spans="1:17" x14ac:dyDescent="0.25">
      <c r="A140" s="61" t="s">
        <v>267</v>
      </c>
      <c r="B140" s="61"/>
      <c r="C140" s="61"/>
      <c r="D140" s="61"/>
      <c r="E140" s="43"/>
      <c r="F140" s="43"/>
      <c r="G140" s="43"/>
      <c r="H140" s="43"/>
      <c r="I140" s="43"/>
      <c r="J140" s="43"/>
      <c r="K140" s="43"/>
      <c r="L140" s="43"/>
      <c r="M140" s="43"/>
      <c r="N140" s="43"/>
      <c r="O140" s="43"/>
      <c r="P140" s="43"/>
      <c r="Q140" s="43"/>
    </row>
    <row r="141" spans="1:17" ht="14.1" customHeight="1" x14ac:dyDescent="0.25">
      <c r="A141" s="61" t="s">
        <v>268</v>
      </c>
      <c r="B141" s="61"/>
      <c r="C141" s="61"/>
      <c r="D141" s="61"/>
      <c r="E141" s="43"/>
      <c r="F141" s="43"/>
      <c r="G141" s="43"/>
      <c r="H141" s="43"/>
      <c r="I141" s="43"/>
      <c r="J141" s="43"/>
      <c r="K141" s="43"/>
      <c r="L141" s="43"/>
      <c r="M141" s="43"/>
      <c r="N141" s="43"/>
      <c r="O141" s="43"/>
      <c r="P141" s="43"/>
      <c r="Q141" s="43"/>
    </row>
    <row r="142" spans="1:17" ht="45.95" customHeight="1" x14ac:dyDescent="0.25">
      <c r="A142" s="61" t="s">
        <v>269</v>
      </c>
      <c r="B142" s="61"/>
      <c r="C142" s="61"/>
      <c r="D142" s="61"/>
      <c r="E142" s="43"/>
      <c r="F142" s="43"/>
      <c r="G142" s="43"/>
      <c r="H142" s="43"/>
      <c r="I142" s="43"/>
      <c r="J142" s="43"/>
      <c r="K142" s="43"/>
      <c r="L142" s="43"/>
      <c r="M142" s="43"/>
      <c r="N142" s="43"/>
      <c r="O142" s="43"/>
      <c r="P142" s="43"/>
      <c r="Q142" s="43"/>
    </row>
    <row r="143" spans="1:17" ht="74.45" customHeight="1" x14ac:dyDescent="0.25">
      <c r="A143" s="61" t="s">
        <v>270</v>
      </c>
      <c r="B143" s="61"/>
      <c r="C143" s="61"/>
      <c r="D143" s="61"/>
      <c r="E143" s="43"/>
      <c r="F143" s="43"/>
      <c r="G143" s="43"/>
      <c r="H143" s="43"/>
      <c r="I143" s="43"/>
      <c r="J143" s="43"/>
      <c r="K143" s="43"/>
      <c r="L143" s="43"/>
      <c r="M143" s="43"/>
      <c r="N143" s="43"/>
      <c r="O143" s="43"/>
      <c r="P143" s="43"/>
      <c r="Q143" s="43"/>
    </row>
    <row r="144" spans="1:17" ht="29.45" customHeight="1" x14ac:dyDescent="0.25">
      <c r="A144" s="61" t="s">
        <v>271</v>
      </c>
      <c r="B144" s="61"/>
      <c r="C144" s="61"/>
      <c r="D144" s="61"/>
      <c r="E144" s="43"/>
      <c r="F144" s="43"/>
      <c r="G144" s="43"/>
      <c r="H144" s="43"/>
      <c r="I144" s="43"/>
      <c r="J144" s="43"/>
      <c r="K144" s="43"/>
      <c r="L144" s="43"/>
      <c r="M144" s="43"/>
      <c r="N144" s="43"/>
      <c r="O144" s="43"/>
      <c r="P144" s="43"/>
      <c r="Q144" s="43"/>
    </row>
    <row r="145" spans="1:17" ht="29.45" customHeight="1" x14ac:dyDescent="0.25">
      <c r="A145" s="61" t="s">
        <v>272</v>
      </c>
      <c r="B145" s="61"/>
      <c r="C145" s="61"/>
      <c r="D145" s="61"/>
      <c r="E145" s="43"/>
      <c r="F145" s="43"/>
      <c r="G145" s="43"/>
      <c r="H145" s="43"/>
      <c r="I145" s="43"/>
      <c r="J145" s="43"/>
      <c r="K145" s="43"/>
      <c r="L145" s="43"/>
      <c r="M145" s="43"/>
      <c r="N145" s="43"/>
      <c r="O145" s="43"/>
      <c r="P145" s="43"/>
      <c r="Q145" s="43"/>
    </row>
    <row r="146" spans="1:17" ht="105" customHeight="1" x14ac:dyDescent="0.25">
      <c r="A146" s="61" t="s">
        <v>273</v>
      </c>
      <c r="B146" s="61"/>
      <c r="C146" s="61"/>
      <c r="D146" s="61"/>
      <c r="E146" s="43"/>
      <c r="F146" s="43"/>
      <c r="G146" s="43"/>
      <c r="H146" s="43"/>
      <c r="I146" s="43"/>
      <c r="J146" s="43"/>
      <c r="K146" s="43"/>
      <c r="L146" s="43"/>
      <c r="M146" s="43"/>
      <c r="N146" s="43"/>
      <c r="O146" s="43"/>
      <c r="P146" s="43"/>
      <c r="Q146" s="43"/>
    </row>
  </sheetData>
  <mergeCells count="12">
    <mergeCell ref="A146:D146"/>
    <mergeCell ref="A2:D2"/>
    <mergeCell ref="A136:D136"/>
    <mergeCell ref="A137:D137"/>
    <mergeCell ref="A138:D138"/>
    <mergeCell ref="A144:D144"/>
    <mergeCell ref="A145:D145"/>
    <mergeCell ref="A139:D139"/>
    <mergeCell ref="A140:D140"/>
    <mergeCell ref="A141:D141"/>
    <mergeCell ref="A142:D142"/>
    <mergeCell ref="A143:D1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6E31A-ABCE-4471-909E-2EA9876FDA2E}">
  <dimension ref="A1:F150"/>
  <sheetViews>
    <sheetView zoomScale="96" zoomScaleNormal="96" workbookViewId="0">
      <selection activeCell="A2" sqref="A2:F2"/>
    </sheetView>
  </sheetViews>
  <sheetFormatPr defaultRowHeight="15" x14ac:dyDescent="0.25"/>
  <cols>
    <col min="1" max="1" width="60.7109375" customWidth="1"/>
    <col min="2" max="6" width="14.140625" customWidth="1"/>
  </cols>
  <sheetData>
    <row r="1" spans="1:6" x14ac:dyDescent="0.25">
      <c r="A1" s="3" t="str">
        <f>HYPERLINK("#TOC!A1", "Return to Table of Contents")</f>
        <v>Return to Table of Contents</v>
      </c>
    </row>
    <row r="2" spans="1:6" x14ac:dyDescent="0.25">
      <c r="A2" s="63" t="s">
        <v>18</v>
      </c>
      <c r="B2" s="61"/>
      <c r="C2" s="61"/>
      <c r="D2" s="61"/>
      <c r="E2" s="61"/>
      <c r="F2" s="61"/>
    </row>
    <row r="3" spans="1:6" ht="75" customHeight="1" x14ac:dyDescent="0.25">
      <c r="A3" s="4"/>
      <c r="B3" s="39" t="s">
        <v>3965</v>
      </c>
      <c r="C3" s="39" t="s">
        <v>3966</v>
      </c>
      <c r="D3" s="39" t="s">
        <v>3967</v>
      </c>
      <c r="E3" s="39" t="s">
        <v>3968</v>
      </c>
      <c r="F3" s="39" t="s">
        <v>3969</v>
      </c>
    </row>
    <row r="4" spans="1:6" x14ac:dyDescent="0.25">
      <c r="A4" s="6" t="s">
        <v>22</v>
      </c>
      <c r="B4" s="8">
        <v>13.377614050488839</v>
      </c>
      <c r="C4" s="8">
        <v>15.92476270717022</v>
      </c>
      <c r="D4" s="8">
        <v>45.87319458245149</v>
      </c>
      <c r="E4" s="8">
        <v>33.226251355747493</v>
      </c>
      <c r="F4" s="8">
        <v>14.867731734262174</v>
      </c>
    </row>
    <row r="5" spans="1:6" x14ac:dyDescent="0.25">
      <c r="A5" s="5"/>
      <c r="B5" s="9" t="s">
        <v>3970</v>
      </c>
      <c r="C5" s="9" t="s">
        <v>3971</v>
      </c>
      <c r="D5" s="9" t="s">
        <v>3972</v>
      </c>
      <c r="E5" s="20" t="s">
        <v>3973</v>
      </c>
      <c r="F5" s="9" t="s">
        <v>3974</v>
      </c>
    </row>
    <row r="6" spans="1:6" x14ac:dyDescent="0.25">
      <c r="A6" s="10" t="s">
        <v>23</v>
      </c>
      <c r="B6" s="13">
        <v>14.199367274111466</v>
      </c>
      <c r="C6" s="13">
        <v>18.773923447374131</v>
      </c>
      <c r="D6" s="13">
        <v>47.53211190797316</v>
      </c>
      <c r="E6" s="13">
        <v>32.157948691123686</v>
      </c>
      <c r="F6" s="13">
        <v>15.318573622074204</v>
      </c>
    </row>
    <row r="7" spans="1:6" x14ac:dyDescent="0.25">
      <c r="A7" s="5"/>
      <c r="B7" s="9" t="s">
        <v>3975</v>
      </c>
      <c r="C7" s="9" t="s">
        <v>3976</v>
      </c>
      <c r="D7" s="9" t="s">
        <v>3977</v>
      </c>
      <c r="E7" s="9" t="s">
        <v>3978</v>
      </c>
      <c r="F7" s="9" t="s">
        <v>3979</v>
      </c>
    </row>
    <row r="8" spans="1:6" x14ac:dyDescent="0.25">
      <c r="A8" s="10" t="s">
        <v>24</v>
      </c>
      <c r="B8" s="13">
        <v>7.4487031503129923</v>
      </c>
      <c r="C8" s="13">
        <v>7.3247817923212875</v>
      </c>
      <c r="D8" s="13">
        <v>33.723583595572634</v>
      </c>
      <c r="E8" s="13">
        <v>18.882452076672291</v>
      </c>
      <c r="F8" s="13">
        <v>8.9503631970040551</v>
      </c>
    </row>
    <row r="9" spans="1:6" x14ac:dyDescent="0.25">
      <c r="A9" s="5"/>
      <c r="B9" s="9" t="s">
        <v>3980</v>
      </c>
      <c r="C9" s="9" t="s">
        <v>3981</v>
      </c>
      <c r="D9" s="9" t="s">
        <v>3982</v>
      </c>
      <c r="E9" s="9" t="s">
        <v>3983</v>
      </c>
      <c r="F9" s="9" t="s">
        <v>3984</v>
      </c>
    </row>
    <row r="10" spans="1:6" x14ac:dyDescent="0.25">
      <c r="A10" s="10" t="s">
        <v>31</v>
      </c>
      <c r="F10" s="5"/>
    </row>
    <row r="11" spans="1:6" x14ac:dyDescent="0.25">
      <c r="A11" s="11" t="s">
        <v>32</v>
      </c>
      <c r="B11" s="13">
        <v>13.338755836853936</v>
      </c>
      <c r="C11" s="13">
        <v>25.148260727491163</v>
      </c>
      <c r="D11" s="13">
        <v>42.527180133936398</v>
      </c>
      <c r="E11" s="13">
        <v>5.8029035867734882</v>
      </c>
      <c r="F11" s="13">
        <v>4.7485641800382439</v>
      </c>
    </row>
    <row r="12" spans="1:6" x14ac:dyDescent="0.25">
      <c r="A12" s="5"/>
      <c r="B12" s="9" t="s">
        <v>3985</v>
      </c>
      <c r="C12" s="9" t="s">
        <v>3986</v>
      </c>
      <c r="D12" s="9" t="s">
        <v>3987</v>
      </c>
      <c r="E12" s="9" t="s">
        <v>707</v>
      </c>
      <c r="F12" s="9" t="s">
        <v>3988</v>
      </c>
    </row>
    <row r="13" spans="1:6" x14ac:dyDescent="0.25">
      <c r="A13" s="11" t="s">
        <v>36</v>
      </c>
      <c r="B13" s="13">
        <v>15.771221043137896</v>
      </c>
      <c r="C13" s="13">
        <v>21.398544125484182</v>
      </c>
      <c r="D13" s="13">
        <v>43.21171304900448</v>
      </c>
      <c r="E13" s="13">
        <v>15.238179186236971</v>
      </c>
      <c r="F13" s="13">
        <v>7.2992159288518179</v>
      </c>
    </row>
    <row r="14" spans="1:6" x14ac:dyDescent="0.25">
      <c r="A14" s="5"/>
      <c r="B14" s="9" t="s">
        <v>3989</v>
      </c>
      <c r="C14" s="9" t="s">
        <v>3990</v>
      </c>
      <c r="D14" s="9" t="s">
        <v>3991</v>
      </c>
      <c r="E14" s="9" t="s">
        <v>3992</v>
      </c>
      <c r="F14" s="9" t="s">
        <v>3993</v>
      </c>
    </row>
    <row r="15" spans="1:6" x14ac:dyDescent="0.25">
      <c r="A15" s="11" t="s">
        <v>40</v>
      </c>
      <c r="B15" s="13">
        <v>11.974862183284815</v>
      </c>
      <c r="C15" s="13">
        <v>16.373235970318671</v>
      </c>
      <c r="D15" s="13">
        <v>45.962780275383253</v>
      </c>
      <c r="E15" s="13">
        <v>21.672714296984417</v>
      </c>
      <c r="F15" s="13">
        <v>10.492536354652016</v>
      </c>
    </row>
    <row r="16" spans="1:6" x14ac:dyDescent="0.25">
      <c r="A16" s="5"/>
      <c r="B16" s="9" t="s">
        <v>3994</v>
      </c>
      <c r="C16" s="9" t="s">
        <v>3995</v>
      </c>
      <c r="D16" s="9" t="s">
        <v>3996</v>
      </c>
      <c r="E16" s="9" t="s">
        <v>3997</v>
      </c>
      <c r="F16" s="9" t="s">
        <v>3998</v>
      </c>
    </row>
    <row r="17" spans="1:6" x14ac:dyDescent="0.25">
      <c r="A17" s="11" t="s">
        <v>44</v>
      </c>
      <c r="B17" s="13">
        <v>13.318849544152137</v>
      </c>
      <c r="C17" s="13">
        <v>17.976151595522104</v>
      </c>
      <c r="D17" s="13">
        <v>41.811558033481376</v>
      </c>
      <c r="E17" s="13">
        <v>34.968839847239956</v>
      </c>
      <c r="F17" s="13">
        <v>14.28546353780048</v>
      </c>
    </row>
    <row r="18" spans="1:6" x14ac:dyDescent="0.25">
      <c r="A18" s="5"/>
      <c r="B18" s="9" t="s">
        <v>3999</v>
      </c>
      <c r="C18" s="9" t="s">
        <v>4000</v>
      </c>
      <c r="D18" s="9" t="s">
        <v>4001</v>
      </c>
      <c r="E18" s="9" t="s">
        <v>4002</v>
      </c>
      <c r="F18" s="9" t="s">
        <v>4003</v>
      </c>
    </row>
    <row r="19" spans="1:6" x14ac:dyDescent="0.25">
      <c r="A19" s="11" t="s">
        <v>48</v>
      </c>
      <c r="B19" s="13">
        <v>13.432032674061498</v>
      </c>
      <c r="C19" s="13">
        <v>9.0646466259203304</v>
      </c>
      <c r="D19" s="13">
        <v>50.141041739057201</v>
      </c>
      <c r="E19" s="13">
        <v>53.6243792879607</v>
      </c>
      <c r="F19" s="13">
        <v>26.676413055225325</v>
      </c>
    </row>
    <row r="20" spans="1:6" x14ac:dyDescent="0.25">
      <c r="A20" s="5"/>
      <c r="B20" s="9" t="s">
        <v>4004</v>
      </c>
      <c r="C20" s="9" t="s">
        <v>4005</v>
      </c>
      <c r="D20" s="9" t="s">
        <v>4006</v>
      </c>
      <c r="E20" s="9" t="s">
        <v>4007</v>
      </c>
      <c r="F20" s="9" t="s">
        <v>4008</v>
      </c>
    </row>
    <row r="21" spans="1:6" x14ac:dyDescent="0.25">
      <c r="A21" s="11" t="s">
        <v>52</v>
      </c>
      <c r="B21" s="13">
        <v>12.156150081242533</v>
      </c>
      <c r="C21" s="13">
        <v>3.8296711739212759</v>
      </c>
      <c r="D21" s="13">
        <v>53.364751067586425</v>
      </c>
      <c r="E21" s="13">
        <v>71.646252362526084</v>
      </c>
      <c r="F21" s="13">
        <v>26.690722869894184</v>
      </c>
    </row>
    <row r="22" spans="1:6" x14ac:dyDescent="0.25">
      <c r="A22" s="5"/>
      <c r="B22" s="9" t="s">
        <v>4009</v>
      </c>
      <c r="C22" s="9" t="s">
        <v>4010</v>
      </c>
      <c r="D22" s="9" t="s">
        <v>4011</v>
      </c>
      <c r="E22" s="9" t="s">
        <v>4012</v>
      </c>
      <c r="F22" s="9" t="s">
        <v>4013</v>
      </c>
    </row>
    <row r="23" spans="1:6" x14ac:dyDescent="0.25">
      <c r="A23" s="10" t="s">
        <v>56</v>
      </c>
      <c r="F23" s="5"/>
    </row>
    <row r="24" spans="1:6" x14ac:dyDescent="0.25">
      <c r="A24" s="11" t="s">
        <v>57</v>
      </c>
      <c r="B24" s="13">
        <v>14.577209891465248</v>
      </c>
      <c r="C24" s="13">
        <v>23.216804583221769</v>
      </c>
      <c r="D24" s="13">
        <v>42.877488107325682</v>
      </c>
      <c r="E24" s="13">
        <v>10.662128809357633</v>
      </c>
      <c r="F24" s="13">
        <v>6.0627356033216193</v>
      </c>
    </row>
    <row r="25" spans="1:6" x14ac:dyDescent="0.25">
      <c r="A25" s="5"/>
      <c r="B25" s="9" t="s">
        <v>4014</v>
      </c>
      <c r="C25" s="9" t="s">
        <v>4015</v>
      </c>
      <c r="D25" s="9" t="s">
        <v>4016</v>
      </c>
      <c r="E25" s="9" t="s">
        <v>4017</v>
      </c>
      <c r="F25" s="9" t="s">
        <v>4018</v>
      </c>
    </row>
    <row r="26" spans="1:6" x14ac:dyDescent="0.25">
      <c r="A26" s="11" t="s">
        <v>61</v>
      </c>
      <c r="B26" s="13">
        <v>12.71203719481403</v>
      </c>
      <c r="C26" s="13">
        <v>17.247214473594667</v>
      </c>
      <c r="D26" s="13">
        <v>43.691948896989636</v>
      </c>
      <c r="E26" s="13">
        <v>28.954960683415408</v>
      </c>
      <c r="F26" s="13">
        <v>12.586223901350349</v>
      </c>
    </row>
    <row r="27" spans="1:6" x14ac:dyDescent="0.25">
      <c r="A27" s="5"/>
      <c r="B27" s="9" t="s">
        <v>4019</v>
      </c>
      <c r="C27" s="9" t="s">
        <v>4020</v>
      </c>
      <c r="D27" s="9" t="s">
        <v>4021</v>
      </c>
      <c r="E27" s="9" t="s">
        <v>4022</v>
      </c>
      <c r="F27" s="9" t="s">
        <v>4023</v>
      </c>
    </row>
    <row r="28" spans="1:6" x14ac:dyDescent="0.25">
      <c r="A28" s="11" t="s">
        <v>65</v>
      </c>
      <c r="B28" s="13">
        <v>12.87499334029674</v>
      </c>
      <c r="C28" s="13">
        <v>6.8144668115873221</v>
      </c>
      <c r="D28" s="13">
        <v>51.524599320132992</v>
      </c>
      <c r="E28" s="13">
        <v>61.42824206556282</v>
      </c>
      <c r="F28" s="13">
        <v>26.682600855790632</v>
      </c>
    </row>
    <row r="29" spans="1:6" x14ac:dyDescent="0.25">
      <c r="A29" s="5"/>
      <c r="B29" s="9" t="s">
        <v>4024</v>
      </c>
      <c r="C29" s="9" t="s">
        <v>4025</v>
      </c>
      <c r="D29" s="9" t="s">
        <v>4026</v>
      </c>
      <c r="E29" s="9" t="s">
        <v>4027</v>
      </c>
      <c r="F29" s="9" t="s">
        <v>4028</v>
      </c>
    </row>
    <row r="30" spans="1:6" x14ac:dyDescent="0.25">
      <c r="A30" s="10" t="s">
        <v>69</v>
      </c>
      <c r="F30" s="5"/>
    </row>
    <row r="31" spans="1:6" x14ac:dyDescent="0.25">
      <c r="A31" s="11" t="s">
        <v>70</v>
      </c>
      <c r="B31" s="13">
        <v>0.95761358900034121</v>
      </c>
      <c r="C31" s="13">
        <v>3.1697132947533637</v>
      </c>
      <c r="D31" s="13">
        <v>18.044972524985582</v>
      </c>
      <c r="E31" s="13">
        <v>7.8923860379363928</v>
      </c>
      <c r="F31" s="13">
        <v>5.6441779233145351</v>
      </c>
    </row>
    <row r="32" spans="1:6" x14ac:dyDescent="0.25">
      <c r="A32" s="5"/>
      <c r="B32" s="9" t="s">
        <v>4029</v>
      </c>
      <c r="C32" s="9" t="s">
        <v>4030</v>
      </c>
      <c r="D32" s="9" t="s">
        <v>4031</v>
      </c>
      <c r="E32" s="9" t="s">
        <v>4032</v>
      </c>
      <c r="F32" s="9" t="s">
        <v>4033</v>
      </c>
    </row>
    <row r="33" spans="1:6" x14ac:dyDescent="0.25">
      <c r="A33" s="11" t="s">
        <v>74</v>
      </c>
      <c r="B33" s="13">
        <v>2.943369271312188</v>
      </c>
      <c r="C33" s="13">
        <v>6.8867042075533957</v>
      </c>
      <c r="D33" s="13">
        <v>26.807634286788446</v>
      </c>
      <c r="E33" s="13">
        <v>19.290850232450609</v>
      </c>
      <c r="F33" s="13">
        <v>8.3514848403396726</v>
      </c>
    </row>
    <row r="34" spans="1:6" x14ac:dyDescent="0.25">
      <c r="A34" s="5"/>
      <c r="B34" s="9" t="s">
        <v>4034</v>
      </c>
      <c r="C34" s="9" t="s">
        <v>4035</v>
      </c>
      <c r="D34" s="9" t="s">
        <v>4036</v>
      </c>
      <c r="E34" s="9" t="s">
        <v>4037</v>
      </c>
      <c r="F34" s="9" t="s">
        <v>4038</v>
      </c>
    </row>
    <row r="35" spans="1:6" x14ac:dyDescent="0.25">
      <c r="A35" s="11" t="s">
        <v>78</v>
      </c>
      <c r="B35" s="13">
        <v>13.474691253629636</v>
      </c>
      <c r="C35" s="13">
        <v>10.72241062583613</v>
      </c>
      <c r="D35" s="13">
        <v>39.400465729828561</v>
      </c>
      <c r="E35" s="13">
        <v>26.920990182797695</v>
      </c>
      <c r="F35" s="13">
        <v>10.16196094404121</v>
      </c>
    </row>
    <row r="36" spans="1:6" x14ac:dyDescent="0.25">
      <c r="A36" s="5"/>
      <c r="B36" s="9" t="s">
        <v>4039</v>
      </c>
      <c r="C36" s="9" t="s">
        <v>4040</v>
      </c>
      <c r="D36" s="9" t="s">
        <v>4041</v>
      </c>
      <c r="E36" s="9" t="s">
        <v>4042</v>
      </c>
      <c r="F36" s="9" t="s">
        <v>4043</v>
      </c>
    </row>
    <row r="37" spans="1:6" x14ac:dyDescent="0.25">
      <c r="A37" s="11" t="s">
        <v>82</v>
      </c>
      <c r="B37" s="13">
        <v>6.5716950865648629</v>
      </c>
      <c r="C37" s="13">
        <v>3.2402593619741604</v>
      </c>
      <c r="D37" s="13">
        <v>43.273104260452492</v>
      </c>
      <c r="E37" s="13">
        <v>26.136521438179194</v>
      </c>
      <c r="F37" s="13">
        <v>9.8944113826747309</v>
      </c>
    </row>
    <row r="38" spans="1:6" x14ac:dyDescent="0.25">
      <c r="A38" s="5"/>
      <c r="B38" s="9" t="s">
        <v>4044</v>
      </c>
      <c r="C38" s="9" t="s">
        <v>4045</v>
      </c>
      <c r="D38" s="9" t="s">
        <v>4046</v>
      </c>
      <c r="E38" s="9" t="s">
        <v>4047</v>
      </c>
      <c r="F38" s="9" t="s">
        <v>4048</v>
      </c>
    </row>
    <row r="39" spans="1:6" x14ac:dyDescent="0.25">
      <c r="A39" s="11" t="s">
        <v>86</v>
      </c>
      <c r="B39" s="13">
        <v>6.8312817776770967</v>
      </c>
      <c r="C39" s="13">
        <v>4.870980853375718</v>
      </c>
      <c r="D39" s="13">
        <v>35.363433483295324</v>
      </c>
      <c r="E39" s="13">
        <v>30.545522139644625</v>
      </c>
      <c r="F39" s="13">
        <v>17.163604211305209</v>
      </c>
    </row>
    <row r="40" spans="1:6" x14ac:dyDescent="0.25">
      <c r="A40" s="5"/>
      <c r="B40" s="9" t="s">
        <v>4049</v>
      </c>
      <c r="C40" s="9" t="s">
        <v>1050</v>
      </c>
      <c r="D40" s="9" t="s">
        <v>4050</v>
      </c>
      <c r="E40" s="9" t="s">
        <v>4051</v>
      </c>
      <c r="F40" s="9" t="s">
        <v>4052</v>
      </c>
    </row>
    <row r="41" spans="1:6" x14ac:dyDescent="0.25">
      <c r="A41" s="11" t="s">
        <v>90</v>
      </c>
      <c r="B41" s="13">
        <v>16.335115277470585</v>
      </c>
      <c r="C41" s="13">
        <v>19.010540161232719</v>
      </c>
      <c r="D41" s="13">
        <v>48.938285680164881</v>
      </c>
      <c r="E41" s="13">
        <v>32.397868742934463</v>
      </c>
      <c r="F41" s="13">
        <v>12.200028190906382</v>
      </c>
    </row>
    <row r="42" spans="1:6" x14ac:dyDescent="0.25">
      <c r="A42" s="5"/>
      <c r="B42" s="9" t="s">
        <v>4053</v>
      </c>
      <c r="C42" s="9" t="s">
        <v>4054</v>
      </c>
      <c r="D42" s="9" t="s">
        <v>4055</v>
      </c>
      <c r="E42" s="9" t="s">
        <v>4056</v>
      </c>
      <c r="F42" s="9" t="s">
        <v>2191</v>
      </c>
    </row>
    <row r="43" spans="1:6" x14ac:dyDescent="0.25">
      <c r="A43" s="11" t="s">
        <v>94</v>
      </c>
      <c r="B43" s="13">
        <v>16.795582280718051</v>
      </c>
      <c r="C43" s="13">
        <v>24.247572887411074</v>
      </c>
      <c r="D43" s="13">
        <v>55.336026426867626</v>
      </c>
      <c r="E43" s="13">
        <v>44.259596387642489</v>
      </c>
      <c r="F43" s="13">
        <v>19.26983532625103</v>
      </c>
    </row>
    <row r="44" spans="1:6" x14ac:dyDescent="0.25">
      <c r="A44" s="5"/>
      <c r="B44" s="9" t="s">
        <v>4057</v>
      </c>
      <c r="C44" s="9" t="s">
        <v>4058</v>
      </c>
      <c r="D44" s="9" t="s">
        <v>4059</v>
      </c>
      <c r="E44" s="9" t="s">
        <v>4060</v>
      </c>
      <c r="F44" s="9" t="s">
        <v>4061</v>
      </c>
    </row>
    <row r="45" spans="1:6" x14ac:dyDescent="0.25">
      <c r="A45" s="11" t="s">
        <v>98</v>
      </c>
      <c r="B45" s="13">
        <v>27.629939090458201</v>
      </c>
      <c r="C45" s="13">
        <v>29.20961045393944</v>
      </c>
      <c r="D45" s="13">
        <v>73.317670355976631</v>
      </c>
      <c r="E45" s="13">
        <v>55.378368246281759</v>
      </c>
      <c r="F45" s="13">
        <v>29.452576824094638</v>
      </c>
    </row>
    <row r="46" spans="1:6" x14ac:dyDescent="0.25">
      <c r="A46" s="5"/>
      <c r="B46" s="9" t="s">
        <v>4062</v>
      </c>
      <c r="C46" s="9" t="s">
        <v>4063</v>
      </c>
      <c r="D46" s="9" t="s">
        <v>4064</v>
      </c>
      <c r="E46" s="9" t="s">
        <v>4065</v>
      </c>
      <c r="F46" s="9" t="s">
        <v>4066</v>
      </c>
    </row>
    <row r="47" spans="1:6" x14ac:dyDescent="0.25">
      <c r="A47" s="10" t="s">
        <v>102</v>
      </c>
      <c r="F47" s="5"/>
    </row>
    <row r="48" spans="1:6" x14ac:dyDescent="0.25">
      <c r="A48" s="11" t="s">
        <v>70</v>
      </c>
      <c r="B48" s="13">
        <v>0.95761358900034121</v>
      </c>
      <c r="C48" s="13">
        <v>3.1697132947533637</v>
      </c>
      <c r="D48" s="13">
        <v>18.044972524985582</v>
      </c>
      <c r="E48" s="13">
        <v>7.8923860379363928</v>
      </c>
      <c r="F48" s="13">
        <v>5.6441779233145351</v>
      </c>
    </row>
    <row r="49" spans="1:6" x14ac:dyDescent="0.25">
      <c r="A49" s="5"/>
      <c r="B49" s="9" t="s">
        <v>4029</v>
      </c>
      <c r="C49" s="9" t="s">
        <v>4030</v>
      </c>
      <c r="D49" s="9" t="s">
        <v>4031</v>
      </c>
      <c r="E49" s="9" t="s">
        <v>4032</v>
      </c>
      <c r="F49" s="9" t="s">
        <v>4033</v>
      </c>
    </row>
    <row r="50" spans="1:6" x14ac:dyDescent="0.25">
      <c r="A50" s="11" t="s">
        <v>74</v>
      </c>
      <c r="B50" s="13">
        <v>2.943369271312188</v>
      </c>
      <c r="C50" s="13">
        <v>6.8867042075533957</v>
      </c>
      <c r="D50" s="13">
        <v>26.807634286788446</v>
      </c>
      <c r="E50" s="13">
        <v>19.290850232450612</v>
      </c>
      <c r="F50" s="13">
        <v>8.3514848403396726</v>
      </c>
    </row>
    <row r="51" spans="1:6" x14ac:dyDescent="0.25">
      <c r="A51" s="5"/>
      <c r="B51" s="9" t="s">
        <v>4034</v>
      </c>
      <c r="C51" s="9" t="s">
        <v>4035</v>
      </c>
      <c r="D51" s="9" t="s">
        <v>4036</v>
      </c>
      <c r="E51" s="9" t="s">
        <v>4037</v>
      </c>
      <c r="F51" s="9" t="s">
        <v>4038</v>
      </c>
    </row>
    <row r="52" spans="1:6" x14ac:dyDescent="0.25">
      <c r="A52" s="14" t="s">
        <v>103</v>
      </c>
      <c r="B52" s="13">
        <v>9.7373549940893263</v>
      </c>
      <c r="C52" s="13">
        <v>7.1203951836157202</v>
      </c>
      <c r="D52" s="13">
        <v>39.008226301190199</v>
      </c>
      <c r="E52" s="13">
        <v>27.894510403099748</v>
      </c>
      <c r="F52" s="13">
        <v>12.330331902894427</v>
      </c>
    </row>
    <row r="53" spans="1:6" x14ac:dyDescent="0.25">
      <c r="A53" s="5"/>
      <c r="B53" s="9" t="s">
        <v>4067</v>
      </c>
      <c r="C53" s="9" t="s">
        <v>4068</v>
      </c>
      <c r="D53" s="9" t="s">
        <v>4069</v>
      </c>
      <c r="E53" s="9" t="s">
        <v>4070</v>
      </c>
      <c r="F53" s="9" t="s">
        <v>4071</v>
      </c>
    </row>
    <row r="54" spans="1:6" x14ac:dyDescent="0.25">
      <c r="A54" s="11" t="s">
        <v>90</v>
      </c>
      <c r="B54" s="13">
        <v>16.335115277470585</v>
      </c>
      <c r="C54" s="13">
        <v>19.010540161232726</v>
      </c>
      <c r="D54" s="13">
        <v>48.938285680164874</v>
      </c>
      <c r="E54" s="13">
        <v>32.397868742934463</v>
      </c>
      <c r="F54" s="13">
        <v>12.200028190906382</v>
      </c>
    </row>
    <row r="55" spans="1:6" x14ac:dyDescent="0.25">
      <c r="A55" s="5"/>
      <c r="B55" s="9" t="s">
        <v>4053</v>
      </c>
      <c r="C55" s="9" t="s">
        <v>4054</v>
      </c>
      <c r="D55" s="9" t="s">
        <v>4055</v>
      </c>
      <c r="E55" s="9" t="s">
        <v>4056</v>
      </c>
      <c r="F55" s="9" t="s">
        <v>2191</v>
      </c>
    </row>
    <row r="56" spans="1:6" x14ac:dyDescent="0.25">
      <c r="A56" s="11" t="s">
        <v>107</v>
      </c>
      <c r="B56" s="13">
        <v>21.385967021312485</v>
      </c>
      <c r="C56" s="13">
        <v>26.361949226293842</v>
      </c>
      <c r="D56" s="13">
        <v>62.937116290406159</v>
      </c>
      <c r="E56" s="13">
        <v>48.960532993352942</v>
      </c>
      <c r="F56" s="13">
        <v>23.569380770043303</v>
      </c>
    </row>
    <row r="57" spans="1:6" x14ac:dyDescent="0.25">
      <c r="A57" s="5"/>
      <c r="B57" s="9" t="s">
        <v>4072</v>
      </c>
      <c r="C57" s="9" t="s">
        <v>4073</v>
      </c>
      <c r="D57" s="9" t="s">
        <v>4074</v>
      </c>
      <c r="E57" s="9" t="s">
        <v>4075</v>
      </c>
      <c r="F57" s="9" t="s">
        <v>4076</v>
      </c>
    </row>
    <row r="58" spans="1:6" x14ac:dyDescent="0.25">
      <c r="A58" s="10" t="s">
        <v>111</v>
      </c>
      <c r="F58" s="5"/>
    </row>
    <row r="59" spans="1:6" x14ac:dyDescent="0.25">
      <c r="A59" s="11" t="s">
        <v>112</v>
      </c>
      <c r="B59" s="13">
        <v>14.3609829556635</v>
      </c>
      <c r="C59" s="13">
        <v>6.6185627259330291</v>
      </c>
      <c r="D59" s="13">
        <v>54.930606579289773</v>
      </c>
      <c r="E59" s="13">
        <v>66.293868456794641</v>
      </c>
      <c r="F59" s="13">
        <v>27.582268131901138</v>
      </c>
    </row>
    <row r="60" spans="1:6" x14ac:dyDescent="0.25">
      <c r="A60" s="5"/>
      <c r="B60" s="9" t="s">
        <v>4077</v>
      </c>
      <c r="C60" s="9" t="s">
        <v>4078</v>
      </c>
      <c r="D60" s="9" t="s">
        <v>4079</v>
      </c>
      <c r="E60" s="9" t="s">
        <v>4080</v>
      </c>
      <c r="F60" s="9" t="s">
        <v>4081</v>
      </c>
    </row>
    <row r="61" spans="1:6" x14ac:dyDescent="0.25">
      <c r="A61" s="11" t="s">
        <v>116</v>
      </c>
      <c r="B61" s="13">
        <v>14.090372929269963</v>
      </c>
      <c r="C61" s="13">
        <v>21.627419430742954</v>
      </c>
      <c r="D61" s="13">
        <v>47.384837548878096</v>
      </c>
      <c r="E61" s="13">
        <v>23.568869274687891</v>
      </c>
      <c r="F61" s="13">
        <v>11.261717630376907</v>
      </c>
    </row>
    <row r="62" spans="1:6" x14ac:dyDescent="0.25">
      <c r="A62" s="5"/>
      <c r="B62" s="9" t="s">
        <v>4082</v>
      </c>
      <c r="C62" s="9" t="s">
        <v>4083</v>
      </c>
      <c r="D62" s="9" t="s">
        <v>4084</v>
      </c>
      <c r="E62" s="9" t="s">
        <v>4085</v>
      </c>
      <c r="F62" s="9" t="s">
        <v>4086</v>
      </c>
    </row>
    <row r="63" spans="1:6" x14ac:dyDescent="0.25">
      <c r="A63" s="11" t="s">
        <v>120</v>
      </c>
      <c r="B63" s="13">
        <v>8.095861110241346</v>
      </c>
      <c r="C63" s="13">
        <v>8.5063000774383823</v>
      </c>
      <c r="D63" s="13">
        <v>19.514017480640224</v>
      </c>
      <c r="E63" s="13">
        <v>9.0067108880526074</v>
      </c>
      <c r="F63" s="13">
        <v>5.2613256585077544</v>
      </c>
    </row>
    <row r="64" spans="1:6" x14ac:dyDescent="0.25">
      <c r="A64" s="5"/>
      <c r="B64" s="9" t="s">
        <v>4087</v>
      </c>
      <c r="C64" s="9" t="s">
        <v>4088</v>
      </c>
      <c r="D64" s="9" t="s">
        <v>4089</v>
      </c>
      <c r="E64" s="9" t="s">
        <v>4090</v>
      </c>
      <c r="F64" s="9" t="s">
        <v>4091</v>
      </c>
    </row>
    <row r="65" spans="1:6" x14ac:dyDescent="0.25">
      <c r="A65" s="10" t="s">
        <v>124</v>
      </c>
      <c r="F65" s="5"/>
    </row>
    <row r="66" spans="1:6" x14ac:dyDescent="0.25">
      <c r="A66" s="11" t="s">
        <v>125</v>
      </c>
      <c r="B66" s="13">
        <v>17.708260892927022</v>
      </c>
      <c r="C66" s="13">
        <v>17.669840697126542</v>
      </c>
      <c r="D66" s="13">
        <v>54.622357285846448</v>
      </c>
      <c r="E66" s="13">
        <v>47.315962359703036</v>
      </c>
      <c r="F66" s="13">
        <v>19.217955150935779</v>
      </c>
    </row>
    <row r="67" spans="1:6" x14ac:dyDescent="0.25">
      <c r="A67" s="5"/>
      <c r="B67" s="9" t="s">
        <v>4092</v>
      </c>
      <c r="C67" s="9" t="s">
        <v>4093</v>
      </c>
      <c r="D67" s="9" t="s">
        <v>4094</v>
      </c>
      <c r="E67" s="9" t="s">
        <v>4095</v>
      </c>
      <c r="F67" s="9" t="s">
        <v>4096</v>
      </c>
    </row>
    <row r="68" spans="1:6" x14ac:dyDescent="0.25">
      <c r="A68" s="11" t="s">
        <v>129</v>
      </c>
      <c r="B68" s="13">
        <v>15.580929208807568</v>
      </c>
      <c r="C68" s="13">
        <v>22.171879603407401</v>
      </c>
      <c r="D68" s="13">
        <v>54.44728098132493</v>
      </c>
      <c r="E68" s="13">
        <v>26.35796383606041</v>
      </c>
      <c r="F68" s="13">
        <v>14.943823981740229</v>
      </c>
    </row>
    <row r="69" spans="1:6" x14ac:dyDescent="0.25">
      <c r="A69" s="5"/>
      <c r="B69" s="9" t="s">
        <v>4097</v>
      </c>
      <c r="C69" s="9" t="s">
        <v>4098</v>
      </c>
      <c r="D69" s="9" t="s">
        <v>4099</v>
      </c>
      <c r="E69" s="9" t="s">
        <v>4100</v>
      </c>
      <c r="F69" s="9" t="s">
        <v>4101</v>
      </c>
    </row>
    <row r="70" spans="1:6" x14ac:dyDescent="0.25">
      <c r="A70" s="11" t="s">
        <v>133</v>
      </c>
      <c r="B70" s="13">
        <v>10.864725543294687</v>
      </c>
      <c r="C70" s="13">
        <v>14.169257260742651</v>
      </c>
      <c r="D70" s="13">
        <v>39.329109048633597</v>
      </c>
      <c r="E70" s="13">
        <v>30.319994941671624</v>
      </c>
      <c r="F70" s="13">
        <v>13.060077531603717</v>
      </c>
    </row>
    <row r="71" spans="1:6" x14ac:dyDescent="0.25">
      <c r="A71" s="5"/>
      <c r="B71" s="9" t="s">
        <v>4102</v>
      </c>
      <c r="C71" s="9" t="s">
        <v>4103</v>
      </c>
      <c r="D71" s="9" t="s">
        <v>4104</v>
      </c>
      <c r="E71" s="9" t="s">
        <v>4105</v>
      </c>
      <c r="F71" s="9" t="s">
        <v>4106</v>
      </c>
    </row>
    <row r="72" spans="1:6" x14ac:dyDescent="0.25">
      <c r="A72" s="11" t="s">
        <v>137</v>
      </c>
      <c r="B72" s="13">
        <v>5.106750111847604</v>
      </c>
      <c r="C72" s="13">
        <v>3.5102345879838888</v>
      </c>
      <c r="D72" s="13">
        <v>26.280309494068238</v>
      </c>
      <c r="E72" s="13">
        <v>11.54966686201765</v>
      </c>
      <c r="F72" s="13">
        <v>7.6055344555209796</v>
      </c>
    </row>
    <row r="73" spans="1:6" x14ac:dyDescent="0.25">
      <c r="A73" s="5"/>
      <c r="B73" s="9" t="s">
        <v>4107</v>
      </c>
      <c r="C73" s="9" t="s">
        <v>4108</v>
      </c>
      <c r="D73" s="9" t="s">
        <v>4109</v>
      </c>
      <c r="E73" s="9" t="s">
        <v>4110</v>
      </c>
      <c r="F73" s="9" t="s">
        <v>4111</v>
      </c>
    </row>
    <row r="74" spans="1:6" x14ac:dyDescent="0.25">
      <c r="A74" s="10" t="s">
        <v>141</v>
      </c>
      <c r="F74" s="5"/>
    </row>
    <row r="75" spans="1:6" x14ac:dyDescent="0.25">
      <c r="A75" s="11" t="s">
        <v>142</v>
      </c>
      <c r="B75" s="13">
        <v>5.681228207030113</v>
      </c>
      <c r="C75" s="13">
        <v>13.140434090004643</v>
      </c>
      <c r="D75" s="13">
        <v>37.377990665225305</v>
      </c>
      <c r="E75" s="13">
        <v>13.446256049420308</v>
      </c>
      <c r="F75" s="13">
        <v>9.4230787636443942</v>
      </c>
    </row>
    <row r="76" spans="1:6" x14ac:dyDescent="0.25">
      <c r="A76" s="5"/>
      <c r="B76" s="9" t="s">
        <v>4112</v>
      </c>
      <c r="C76" s="9" t="s">
        <v>4113</v>
      </c>
      <c r="D76" s="9" t="s">
        <v>4114</v>
      </c>
      <c r="E76" s="9" t="s">
        <v>4115</v>
      </c>
      <c r="F76" s="9" t="s">
        <v>4116</v>
      </c>
    </row>
    <row r="77" spans="1:6" x14ac:dyDescent="0.25">
      <c r="A77" s="11" t="s">
        <v>146</v>
      </c>
      <c r="B77" s="13">
        <v>3.6599957167796888</v>
      </c>
      <c r="C77" s="13">
        <v>4.2691057607293557</v>
      </c>
      <c r="D77" s="13">
        <v>36.302964968175274</v>
      </c>
      <c r="E77" s="13">
        <v>10.413509560235124</v>
      </c>
      <c r="F77" s="13">
        <v>8.2765786042518386</v>
      </c>
    </row>
    <row r="78" spans="1:6" x14ac:dyDescent="0.25">
      <c r="A78" s="5"/>
      <c r="B78" s="9" t="s">
        <v>4117</v>
      </c>
      <c r="C78" s="9" t="s">
        <v>4118</v>
      </c>
      <c r="D78" s="9" t="s">
        <v>4119</v>
      </c>
      <c r="E78" s="9" t="s">
        <v>1943</v>
      </c>
      <c r="F78" s="9" t="s">
        <v>4120</v>
      </c>
    </row>
    <row r="79" spans="1:6" x14ac:dyDescent="0.25">
      <c r="A79" s="11" t="s">
        <v>150</v>
      </c>
      <c r="B79" s="13">
        <v>0.332079824015449</v>
      </c>
      <c r="C79" s="13">
        <v>3.6761733033940098</v>
      </c>
      <c r="D79" s="13">
        <v>27.157547856082704</v>
      </c>
      <c r="E79" s="13">
        <v>2.9007966813212454</v>
      </c>
      <c r="F79" s="13">
        <v>2.4194424671130452</v>
      </c>
    </row>
    <row r="80" spans="1:6" x14ac:dyDescent="0.25">
      <c r="A80" s="5"/>
      <c r="B80" s="9" t="s">
        <v>1138</v>
      </c>
      <c r="C80" s="9" t="s">
        <v>4121</v>
      </c>
      <c r="D80" s="9" t="s">
        <v>4122</v>
      </c>
      <c r="E80" s="9" t="s">
        <v>4123</v>
      </c>
      <c r="F80" s="9" t="s">
        <v>4124</v>
      </c>
    </row>
    <row r="81" spans="1:6" x14ac:dyDescent="0.25">
      <c r="A81" s="11" t="s">
        <v>154</v>
      </c>
      <c r="B81" s="13">
        <v>17.050529284042014</v>
      </c>
      <c r="C81" s="13">
        <v>18.608060332591261</v>
      </c>
      <c r="D81" s="13">
        <v>50.351850287109613</v>
      </c>
      <c r="E81" s="13">
        <v>42.41501265922534</v>
      </c>
      <c r="F81" s="13">
        <v>18.492271176848739</v>
      </c>
    </row>
    <row r="82" spans="1:6" x14ac:dyDescent="0.25">
      <c r="A82" s="5"/>
      <c r="B82" s="9" t="s">
        <v>4125</v>
      </c>
      <c r="C82" s="9" t="s">
        <v>4126</v>
      </c>
      <c r="D82" s="9" t="s">
        <v>4127</v>
      </c>
      <c r="E82" s="9" t="s">
        <v>4128</v>
      </c>
      <c r="F82" s="9" t="s">
        <v>4129</v>
      </c>
    </row>
    <row r="83" spans="1:6" x14ac:dyDescent="0.25">
      <c r="A83" s="11" t="s">
        <v>158</v>
      </c>
      <c r="B83" s="13">
        <v>3.4488497040050579</v>
      </c>
      <c r="C83" s="13">
        <v>11.271635449455532</v>
      </c>
      <c r="D83" s="13">
        <v>39.554139012816599</v>
      </c>
      <c r="E83" s="13">
        <v>30.15334359086123</v>
      </c>
      <c r="F83" s="13">
        <v>6.3755823487911059</v>
      </c>
    </row>
    <row r="84" spans="1:6" x14ac:dyDescent="0.25">
      <c r="A84" s="5"/>
      <c r="B84" s="9" t="s">
        <v>3736</v>
      </c>
      <c r="C84" s="9" t="s">
        <v>4130</v>
      </c>
      <c r="D84" s="9" t="s">
        <v>4131</v>
      </c>
      <c r="E84" s="9" t="s">
        <v>4132</v>
      </c>
      <c r="F84" s="9" t="s">
        <v>4133</v>
      </c>
    </row>
    <row r="85" spans="1:6" x14ac:dyDescent="0.25">
      <c r="A85" s="11" t="s">
        <v>162</v>
      </c>
      <c r="B85" s="13">
        <v>7.5287271467390617</v>
      </c>
      <c r="C85" s="13">
        <v>9.1881180235807776</v>
      </c>
      <c r="D85" s="13">
        <v>25.917406654114661</v>
      </c>
      <c r="E85" s="13">
        <v>23.823656488280236</v>
      </c>
      <c r="F85" s="13">
        <v>8.5082512759979974</v>
      </c>
    </row>
    <row r="86" spans="1:6" x14ac:dyDescent="0.25">
      <c r="A86" s="5"/>
      <c r="B86" s="9" t="s">
        <v>4134</v>
      </c>
      <c r="C86" s="9" t="s">
        <v>4135</v>
      </c>
      <c r="D86" s="9" t="s">
        <v>4136</v>
      </c>
      <c r="E86" s="9" t="s">
        <v>4137</v>
      </c>
      <c r="F86" s="9" t="s">
        <v>4138</v>
      </c>
    </row>
    <row r="87" spans="1:6" x14ac:dyDescent="0.25">
      <c r="A87" s="11" t="s">
        <v>166</v>
      </c>
      <c r="B87" s="9" t="s">
        <v>530</v>
      </c>
      <c r="C87" s="9" t="s">
        <v>530</v>
      </c>
      <c r="D87" s="9" t="s">
        <v>530</v>
      </c>
      <c r="E87" s="9" t="s">
        <v>530</v>
      </c>
      <c r="F87" s="9" t="s">
        <v>530</v>
      </c>
    </row>
    <row r="88" spans="1:6" x14ac:dyDescent="0.25">
      <c r="A88" s="5"/>
      <c r="B88" s="9" t="s">
        <v>370</v>
      </c>
      <c r="C88" s="9" t="s">
        <v>370</v>
      </c>
      <c r="D88" s="9" t="s">
        <v>370</v>
      </c>
      <c r="E88" s="9" t="s">
        <v>370</v>
      </c>
      <c r="F88" s="9" t="s">
        <v>370</v>
      </c>
    </row>
    <row r="89" spans="1:6" x14ac:dyDescent="0.25">
      <c r="A89" s="11" t="s">
        <v>170</v>
      </c>
      <c r="B89" s="13">
        <v>16.47263023354833</v>
      </c>
      <c r="C89" s="13">
        <v>22.099314426321815</v>
      </c>
      <c r="D89" s="13">
        <v>52.022914388531717</v>
      </c>
      <c r="E89" s="13">
        <v>35.202600404000236</v>
      </c>
      <c r="F89" s="13">
        <v>13.957613080789082</v>
      </c>
    </row>
    <row r="90" spans="1:6" x14ac:dyDescent="0.25">
      <c r="A90" s="5"/>
      <c r="B90" s="9" t="s">
        <v>4139</v>
      </c>
      <c r="C90" s="9" t="s">
        <v>4140</v>
      </c>
      <c r="D90" s="9" t="s">
        <v>4141</v>
      </c>
      <c r="E90" s="9" t="s">
        <v>4142</v>
      </c>
      <c r="F90" s="9" t="s">
        <v>4143</v>
      </c>
    </row>
    <row r="91" spans="1:6" x14ac:dyDescent="0.25">
      <c r="A91" s="11" t="s">
        <v>174</v>
      </c>
      <c r="B91" s="13">
        <v>14.996812828662145</v>
      </c>
      <c r="C91" s="13">
        <v>24.094535157078337</v>
      </c>
      <c r="D91" s="13">
        <v>48.67991578372024</v>
      </c>
      <c r="E91" s="13">
        <v>13.34195703535357</v>
      </c>
      <c r="F91" s="13">
        <v>10.309882743937706</v>
      </c>
    </row>
    <row r="92" spans="1:6" x14ac:dyDescent="0.25">
      <c r="A92" s="5"/>
      <c r="B92" s="9" t="s">
        <v>4144</v>
      </c>
      <c r="C92" s="9" t="s">
        <v>4145</v>
      </c>
      <c r="D92" s="9" t="s">
        <v>4146</v>
      </c>
      <c r="E92" s="9" t="s">
        <v>4147</v>
      </c>
      <c r="F92" s="9" t="s">
        <v>4148</v>
      </c>
    </row>
    <row r="93" spans="1:6" x14ac:dyDescent="0.25">
      <c r="A93" s="10" t="s">
        <v>178</v>
      </c>
      <c r="F93" s="5"/>
    </row>
    <row r="94" spans="1:6" x14ac:dyDescent="0.25">
      <c r="A94" s="11" t="s">
        <v>179</v>
      </c>
      <c r="B94" s="13">
        <v>3.0330802693135954</v>
      </c>
      <c r="C94" s="13">
        <v>9.4534866260022365</v>
      </c>
      <c r="D94" s="13">
        <v>40.421995034810934</v>
      </c>
      <c r="E94" s="13">
        <v>5.979067788237252</v>
      </c>
      <c r="F94" s="13">
        <v>6.1835269016115006</v>
      </c>
    </row>
    <row r="95" spans="1:6" x14ac:dyDescent="0.25">
      <c r="A95" s="5"/>
      <c r="B95" s="9" t="s">
        <v>4149</v>
      </c>
      <c r="C95" s="9" t="s">
        <v>4150</v>
      </c>
      <c r="D95" s="9" t="s">
        <v>4151</v>
      </c>
      <c r="E95" s="9" t="s">
        <v>4152</v>
      </c>
      <c r="F95" s="9" t="s">
        <v>4153</v>
      </c>
    </row>
    <row r="96" spans="1:6" x14ac:dyDescent="0.25">
      <c r="A96" s="11" t="s">
        <v>183</v>
      </c>
      <c r="B96" s="13">
        <v>3.3544522481494172</v>
      </c>
      <c r="C96" s="13">
        <v>10.063573843400484</v>
      </c>
      <c r="D96" s="13">
        <v>35.72936529346439</v>
      </c>
      <c r="E96" s="13">
        <v>25.334906283007669</v>
      </c>
      <c r="F96" s="13">
        <v>10.998400408411419</v>
      </c>
    </row>
    <row r="97" spans="1:6" x14ac:dyDescent="0.25">
      <c r="A97" s="5"/>
      <c r="B97" s="9" t="s">
        <v>4154</v>
      </c>
      <c r="C97" s="9" t="s">
        <v>4155</v>
      </c>
      <c r="D97" s="9" t="s">
        <v>4156</v>
      </c>
      <c r="E97" s="9" t="s">
        <v>4157</v>
      </c>
      <c r="F97" s="9" t="s">
        <v>4158</v>
      </c>
    </row>
    <row r="98" spans="1:6" x14ac:dyDescent="0.25">
      <c r="A98" s="11" t="s">
        <v>186</v>
      </c>
      <c r="B98" s="13">
        <v>0.96788505099674804</v>
      </c>
      <c r="C98" s="13">
        <v>2.37708351400387</v>
      </c>
      <c r="D98" s="13">
        <v>23.489923425827129</v>
      </c>
      <c r="E98" s="13">
        <v>4.5586956991038576</v>
      </c>
      <c r="F98" s="13">
        <v>0.93756331888896227</v>
      </c>
    </row>
    <row r="99" spans="1:6" x14ac:dyDescent="0.25">
      <c r="A99" s="5"/>
      <c r="B99" s="9" t="s">
        <v>4159</v>
      </c>
      <c r="C99" s="9" t="s">
        <v>4160</v>
      </c>
      <c r="D99" s="9" t="s">
        <v>4161</v>
      </c>
      <c r="E99" s="9" t="s">
        <v>4162</v>
      </c>
      <c r="F99" s="9" t="s">
        <v>4163</v>
      </c>
    </row>
    <row r="100" spans="1:6" x14ac:dyDescent="0.25">
      <c r="A100" s="11" t="s">
        <v>190</v>
      </c>
      <c r="B100" s="13">
        <v>1.5637189404055944</v>
      </c>
      <c r="C100" s="13">
        <v>1.3914334393918468</v>
      </c>
      <c r="D100" s="13">
        <v>30.684707652421757</v>
      </c>
      <c r="E100" s="13">
        <v>3.7097926602322389</v>
      </c>
      <c r="F100" s="13">
        <v>1.0169346164674569</v>
      </c>
    </row>
    <row r="101" spans="1:6" x14ac:dyDescent="0.25">
      <c r="A101" s="5"/>
      <c r="B101" s="9" t="s">
        <v>4164</v>
      </c>
      <c r="C101" s="9" t="s">
        <v>4165</v>
      </c>
      <c r="D101" s="9" t="s">
        <v>4166</v>
      </c>
      <c r="E101" s="9" t="s">
        <v>4167</v>
      </c>
      <c r="F101" s="9" t="s">
        <v>4168</v>
      </c>
    </row>
    <row r="102" spans="1:6" x14ac:dyDescent="0.25">
      <c r="A102" s="11" t="s">
        <v>194</v>
      </c>
      <c r="B102" s="13">
        <v>0.80678212465206589</v>
      </c>
      <c r="C102" s="13">
        <v>3.8430158671632251</v>
      </c>
      <c r="D102" s="13">
        <v>25.615146706816233</v>
      </c>
      <c r="E102" s="13">
        <v>7.6717390545146475</v>
      </c>
      <c r="F102" s="13">
        <v>5.2083536853156973</v>
      </c>
    </row>
    <row r="103" spans="1:6" x14ac:dyDescent="0.25">
      <c r="A103" s="5"/>
      <c r="B103" s="9" t="s">
        <v>4169</v>
      </c>
      <c r="C103" s="9" t="s">
        <v>4170</v>
      </c>
      <c r="D103" s="9" t="s">
        <v>4171</v>
      </c>
      <c r="E103" s="9" t="s">
        <v>3217</v>
      </c>
      <c r="F103" s="9" t="s">
        <v>4172</v>
      </c>
    </row>
    <row r="104" spans="1:6" x14ac:dyDescent="0.25">
      <c r="A104" s="11" t="s">
        <v>198</v>
      </c>
      <c r="B104" s="13">
        <v>5.4806332772306803</v>
      </c>
      <c r="C104" s="13">
        <v>10.681900257858908</v>
      </c>
      <c r="D104" s="13">
        <v>41.882387486602582</v>
      </c>
      <c r="E104" s="13">
        <v>23.984679308851874</v>
      </c>
      <c r="F104" s="13">
        <v>17.749423091213608</v>
      </c>
    </row>
    <row r="105" spans="1:6" x14ac:dyDescent="0.25">
      <c r="A105" s="5"/>
      <c r="B105" s="9" t="s">
        <v>4173</v>
      </c>
      <c r="C105" s="9" t="s">
        <v>4174</v>
      </c>
      <c r="D105" s="9" t="s">
        <v>4175</v>
      </c>
      <c r="E105" s="9" t="s">
        <v>4176</v>
      </c>
      <c r="F105" s="9" t="s">
        <v>4177</v>
      </c>
    </row>
    <row r="106" spans="1:6" x14ac:dyDescent="0.25">
      <c r="A106" s="11" t="s">
        <v>201</v>
      </c>
      <c r="B106" s="13">
        <v>6.0115429641465532</v>
      </c>
      <c r="C106" s="13">
        <v>7.4582276548807256</v>
      </c>
      <c r="D106" s="13">
        <v>32.834621675616425</v>
      </c>
      <c r="E106" s="13">
        <v>12.914869099534929</v>
      </c>
      <c r="F106" s="13">
        <v>7.2305074454935445</v>
      </c>
    </row>
    <row r="107" spans="1:6" x14ac:dyDescent="0.25">
      <c r="A107" s="5"/>
      <c r="B107" s="9" t="s">
        <v>4178</v>
      </c>
      <c r="C107" s="9" t="s">
        <v>4179</v>
      </c>
      <c r="D107" s="9" t="s">
        <v>4180</v>
      </c>
      <c r="E107" s="9" t="s">
        <v>4181</v>
      </c>
      <c r="F107" s="9" t="s">
        <v>4182</v>
      </c>
    </row>
    <row r="108" spans="1:6" x14ac:dyDescent="0.25">
      <c r="A108" s="11" t="s">
        <v>205</v>
      </c>
      <c r="B108" s="13">
        <v>3.2711904027820635</v>
      </c>
      <c r="C108" s="13">
        <v>3.0968959332364991</v>
      </c>
      <c r="D108" s="13">
        <v>44.803235054047235</v>
      </c>
      <c r="E108" s="13">
        <v>11.804139597714418</v>
      </c>
      <c r="F108" s="13">
        <v>9.6558261068227225</v>
      </c>
    </row>
    <row r="109" spans="1:6" x14ac:dyDescent="0.25">
      <c r="A109" s="5"/>
      <c r="B109" s="9" t="s">
        <v>4183</v>
      </c>
      <c r="C109" s="9" t="s">
        <v>4184</v>
      </c>
      <c r="D109" s="9" t="s">
        <v>4185</v>
      </c>
      <c r="E109" s="9" t="s">
        <v>4186</v>
      </c>
      <c r="F109" s="9" t="s">
        <v>4187</v>
      </c>
    </row>
    <row r="110" spans="1:6" x14ac:dyDescent="0.25">
      <c r="A110" s="10" t="s">
        <v>209</v>
      </c>
      <c r="F110" s="5"/>
    </row>
    <row r="111" spans="1:6" x14ac:dyDescent="0.25">
      <c r="A111" s="11" t="s">
        <v>210</v>
      </c>
      <c r="B111" s="13">
        <v>7.6712796629866231</v>
      </c>
      <c r="C111" s="13">
        <v>11.413023219718021</v>
      </c>
      <c r="D111" s="13">
        <v>41.98435437822387</v>
      </c>
      <c r="E111" s="13">
        <v>17.86771252409763</v>
      </c>
      <c r="F111" s="13">
        <v>12.45915978732838</v>
      </c>
    </row>
    <row r="112" spans="1:6" x14ac:dyDescent="0.25">
      <c r="A112" s="5"/>
      <c r="B112" s="9" t="s">
        <v>4188</v>
      </c>
      <c r="C112" s="9" t="s">
        <v>4189</v>
      </c>
      <c r="D112" s="9" t="s">
        <v>4190</v>
      </c>
      <c r="E112" s="9" t="s">
        <v>4191</v>
      </c>
      <c r="F112" s="9" t="s">
        <v>4192</v>
      </c>
    </row>
    <row r="113" spans="1:6" x14ac:dyDescent="0.25">
      <c r="A113" s="11" t="s">
        <v>214</v>
      </c>
      <c r="B113" s="13">
        <v>15.378336339338706</v>
      </c>
      <c r="C113" s="13">
        <v>17.498580917564933</v>
      </c>
      <c r="D113" s="13">
        <v>47.216089733224401</v>
      </c>
      <c r="E113" s="13">
        <v>38.607830776264002</v>
      </c>
      <c r="F113" s="13">
        <v>15.715931940210393</v>
      </c>
    </row>
    <row r="114" spans="1:6" x14ac:dyDescent="0.25">
      <c r="A114" s="5"/>
      <c r="B114" s="9" t="s">
        <v>4193</v>
      </c>
      <c r="C114" s="9" t="s">
        <v>4194</v>
      </c>
      <c r="D114" s="9" t="s">
        <v>4195</v>
      </c>
      <c r="E114" s="9" t="s">
        <v>4196</v>
      </c>
      <c r="F114" s="9" t="s">
        <v>292</v>
      </c>
    </row>
    <row r="115" spans="1:6" x14ac:dyDescent="0.25">
      <c r="A115" s="10" t="s">
        <v>218</v>
      </c>
      <c r="F115" s="5"/>
    </row>
    <row r="116" spans="1:6" x14ac:dyDescent="0.25">
      <c r="A116" s="11" t="s">
        <v>219</v>
      </c>
      <c r="B116" s="13">
        <v>17.81839375858101</v>
      </c>
      <c r="C116" s="13">
        <v>19.162819342102395</v>
      </c>
      <c r="D116" s="13">
        <v>60.006387192509855</v>
      </c>
      <c r="E116" s="13">
        <v>48.623475174352606</v>
      </c>
      <c r="F116" s="13">
        <v>21.852937396268647</v>
      </c>
    </row>
    <row r="117" spans="1:6" x14ac:dyDescent="0.25">
      <c r="A117" s="5"/>
      <c r="B117" s="9" t="s">
        <v>4197</v>
      </c>
      <c r="C117" s="9" t="s">
        <v>4198</v>
      </c>
      <c r="D117" s="9" t="s">
        <v>4199</v>
      </c>
      <c r="E117" s="9" t="s">
        <v>4200</v>
      </c>
      <c r="F117" s="9" t="s">
        <v>4201</v>
      </c>
    </row>
    <row r="118" spans="1:6" x14ac:dyDescent="0.25">
      <c r="A118" s="11" t="s">
        <v>223</v>
      </c>
      <c r="B118" s="13">
        <v>6.0311420416633297</v>
      </c>
      <c r="C118" s="13">
        <v>10.518914009617921</v>
      </c>
      <c r="D118" s="13">
        <v>22.342914911833418</v>
      </c>
      <c r="E118" s="13">
        <v>7.450151535042318</v>
      </c>
      <c r="F118" s="13">
        <v>3.2092596937053699</v>
      </c>
    </row>
    <row r="119" spans="1:6" x14ac:dyDescent="0.25">
      <c r="A119" s="5"/>
      <c r="B119" s="9" t="s">
        <v>4202</v>
      </c>
      <c r="C119" s="9" t="s">
        <v>3310</v>
      </c>
      <c r="D119" s="9" t="s">
        <v>4203</v>
      </c>
      <c r="E119" s="9" t="s">
        <v>4204</v>
      </c>
      <c r="F119" s="9" t="s">
        <v>4205</v>
      </c>
    </row>
    <row r="120" spans="1:6" x14ac:dyDescent="0.25">
      <c r="A120" s="10" t="s">
        <v>227</v>
      </c>
      <c r="F120" s="5"/>
    </row>
    <row r="121" spans="1:6" x14ac:dyDescent="0.25">
      <c r="A121" s="11" t="s">
        <v>228</v>
      </c>
      <c r="B121" s="13">
        <v>12.263229333550932</v>
      </c>
      <c r="C121" s="13">
        <v>17.123659856216538</v>
      </c>
      <c r="D121" s="13">
        <v>43.973276269880898</v>
      </c>
      <c r="E121" s="13">
        <v>23.288837532351458</v>
      </c>
      <c r="F121" s="13">
        <v>9.7006958571318531</v>
      </c>
    </row>
    <row r="122" spans="1:6" x14ac:dyDescent="0.25">
      <c r="A122" s="5"/>
      <c r="B122" s="9" t="s">
        <v>4206</v>
      </c>
      <c r="C122" s="9" t="s">
        <v>4207</v>
      </c>
      <c r="D122" s="9" t="s">
        <v>4208</v>
      </c>
      <c r="E122" s="9" t="s">
        <v>4209</v>
      </c>
      <c r="F122" s="9" t="s">
        <v>4210</v>
      </c>
    </row>
    <row r="123" spans="1:6" x14ac:dyDescent="0.25">
      <c r="A123" s="11" t="s">
        <v>232</v>
      </c>
      <c r="B123" s="13">
        <v>13.633881958797067</v>
      </c>
      <c r="C123" s="13">
        <v>15.684949477563952</v>
      </c>
      <c r="D123" s="13">
        <v>46.251925694632192</v>
      </c>
      <c r="E123" s="13">
        <v>35.63207416457935</v>
      </c>
      <c r="F123" s="13">
        <v>16.22288037430593</v>
      </c>
    </row>
    <row r="124" spans="1:6" x14ac:dyDescent="0.25">
      <c r="A124" s="5"/>
      <c r="B124" s="9" t="s">
        <v>4211</v>
      </c>
      <c r="C124" s="9" t="s">
        <v>4212</v>
      </c>
      <c r="D124" s="9" t="s">
        <v>4213</v>
      </c>
      <c r="E124" s="9" t="s">
        <v>4214</v>
      </c>
      <c r="F124" s="9" t="s">
        <v>41</v>
      </c>
    </row>
    <row r="125" spans="1:6" x14ac:dyDescent="0.25">
      <c r="A125" s="11" t="s">
        <v>236</v>
      </c>
      <c r="B125" s="13">
        <v>15.227478873533776</v>
      </c>
      <c r="C125" s="13">
        <v>12.456905063259429</v>
      </c>
      <c r="D125" s="13">
        <v>51.112251999553827</v>
      </c>
      <c r="E125" s="13">
        <v>43.935476714590081</v>
      </c>
      <c r="F125" s="13">
        <v>16.397769810669672</v>
      </c>
    </row>
    <row r="126" spans="1:6" x14ac:dyDescent="0.25">
      <c r="A126" s="5"/>
      <c r="B126" s="9" t="s">
        <v>4215</v>
      </c>
      <c r="C126" s="9" t="s">
        <v>4216</v>
      </c>
      <c r="D126" s="9" t="s">
        <v>4217</v>
      </c>
      <c r="E126" s="9" t="s">
        <v>4218</v>
      </c>
      <c r="F126" s="9" t="s">
        <v>4219</v>
      </c>
    </row>
    <row r="127" spans="1:6" x14ac:dyDescent="0.25">
      <c r="A127" s="10" t="s">
        <v>238</v>
      </c>
      <c r="F127" s="5"/>
    </row>
    <row r="128" spans="1:6" x14ac:dyDescent="0.25">
      <c r="A128" s="11" t="s">
        <v>239</v>
      </c>
      <c r="B128" s="13">
        <v>1.9491595666407928</v>
      </c>
      <c r="C128" s="13">
        <v>5.1166223296127775</v>
      </c>
      <c r="D128" s="13">
        <v>15.879087144430972</v>
      </c>
      <c r="E128" s="13">
        <v>2.903882800038041</v>
      </c>
      <c r="F128" s="13">
        <v>3.0362057025883722</v>
      </c>
    </row>
    <row r="129" spans="1:6" x14ac:dyDescent="0.25">
      <c r="A129" s="5"/>
      <c r="B129" s="9" t="s">
        <v>1280</v>
      </c>
      <c r="C129" s="9" t="s">
        <v>4220</v>
      </c>
      <c r="D129" s="9" t="s">
        <v>4221</v>
      </c>
      <c r="E129" s="9" t="s">
        <v>4222</v>
      </c>
      <c r="F129" s="9" t="s">
        <v>2642</v>
      </c>
    </row>
    <row r="130" spans="1:6" x14ac:dyDescent="0.25">
      <c r="A130" s="11" t="s">
        <v>243</v>
      </c>
      <c r="B130" s="13">
        <v>12.133538782229952</v>
      </c>
      <c r="C130" s="13">
        <v>15.953037529480874</v>
      </c>
      <c r="D130" s="13">
        <v>25.493456960675044</v>
      </c>
      <c r="E130" s="13">
        <v>9.0042287833844394</v>
      </c>
      <c r="F130" s="13">
        <v>1.7942572252502904</v>
      </c>
    </row>
    <row r="131" spans="1:6" x14ac:dyDescent="0.25">
      <c r="A131" s="5"/>
      <c r="B131" s="9" t="s">
        <v>4223</v>
      </c>
      <c r="C131" s="9" t="s">
        <v>4224</v>
      </c>
      <c r="D131" s="9" t="s">
        <v>4225</v>
      </c>
      <c r="E131" s="9" t="s">
        <v>4226</v>
      </c>
      <c r="F131" s="9" t="s">
        <v>4227</v>
      </c>
    </row>
    <row r="132" spans="1:6" x14ac:dyDescent="0.25">
      <c r="A132" s="11" t="s">
        <v>247</v>
      </c>
      <c r="B132" s="13">
        <v>9.9986560727428042</v>
      </c>
      <c r="C132" s="13">
        <v>14.300787095217194</v>
      </c>
      <c r="D132" s="13">
        <v>42.483004274704342</v>
      </c>
      <c r="E132" s="13">
        <v>32.210081477533073</v>
      </c>
      <c r="F132" s="13">
        <v>13.51414234624534</v>
      </c>
    </row>
    <row r="133" spans="1:6" x14ac:dyDescent="0.25">
      <c r="A133" s="5"/>
      <c r="B133" s="9" t="s">
        <v>4228</v>
      </c>
      <c r="C133" s="9" t="s">
        <v>1766</v>
      </c>
      <c r="D133" s="9" t="s">
        <v>4229</v>
      </c>
      <c r="E133" s="9" t="s">
        <v>4230</v>
      </c>
      <c r="F133" s="9" t="s">
        <v>4231</v>
      </c>
    </row>
    <row r="134" spans="1:6" x14ac:dyDescent="0.25">
      <c r="A134" s="11" t="s">
        <v>251</v>
      </c>
      <c r="B134" s="13">
        <v>15.116020536828048</v>
      </c>
      <c r="C134" s="13">
        <v>18.820977737254534</v>
      </c>
      <c r="D134" s="13">
        <v>60.400206559805994</v>
      </c>
      <c r="E134" s="13">
        <v>48.331113552074321</v>
      </c>
      <c r="F134" s="13">
        <v>18.381271717035069</v>
      </c>
    </row>
    <row r="135" spans="1:6" x14ac:dyDescent="0.25">
      <c r="A135" s="5"/>
      <c r="B135" s="9" t="s">
        <v>4232</v>
      </c>
      <c r="C135" s="9" t="s">
        <v>4233</v>
      </c>
      <c r="D135" s="9" t="s">
        <v>4234</v>
      </c>
      <c r="E135" s="9" t="s">
        <v>4235</v>
      </c>
      <c r="F135" s="9" t="s">
        <v>4236</v>
      </c>
    </row>
    <row r="136" spans="1:6" x14ac:dyDescent="0.25">
      <c r="A136" s="11" t="s">
        <v>255</v>
      </c>
      <c r="B136" s="13">
        <v>25.053211139586722</v>
      </c>
      <c r="C136" s="13">
        <v>24.944802212605556</v>
      </c>
      <c r="D136" s="13">
        <v>77.642516380511537</v>
      </c>
      <c r="E136" s="13">
        <v>66.989729205514195</v>
      </c>
      <c r="F136" s="13">
        <v>30.50954082073093</v>
      </c>
    </row>
    <row r="137" spans="1:6" x14ac:dyDescent="0.25">
      <c r="A137" s="5"/>
      <c r="B137" s="9" t="s">
        <v>4237</v>
      </c>
      <c r="C137" s="9" t="s">
        <v>4238</v>
      </c>
      <c r="D137" s="9" t="s">
        <v>4239</v>
      </c>
      <c r="E137" s="9" t="s">
        <v>4240</v>
      </c>
      <c r="F137" s="9" t="s">
        <v>4241</v>
      </c>
    </row>
    <row r="138" spans="1:6" x14ac:dyDescent="0.25">
      <c r="A138" s="11" t="s">
        <v>259</v>
      </c>
      <c r="B138" s="13">
        <v>30.559131493395409</v>
      </c>
      <c r="C138" s="13">
        <v>25.624718412675108</v>
      </c>
      <c r="D138" s="13">
        <v>91.169479813547127</v>
      </c>
      <c r="E138" s="13">
        <v>79.12029878966699</v>
      </c>
      <c r="F138" s="13">
        <v>44.502767981486727</v>
      </c>
    </row>
    <row r="139" spans="1:6" x14ac:dyDescent="0.25">
      <c r="A139" s="15"/>
      <c r="B139" s="45" t="s">
        <v>4242</v>
      </c>
      <c r="C139" s="45" t="s">
        <v>4243</v>
      </c>
      <c r="D139" s="45" t="s">
        <v>4244</v>
      </c>
      <c r="E139" s="45" t="s">
        <v>4245</v>
      </c>
      <c r="F139" s="45" t="s">
        <v>4246</v>
      </c>
    </row>
    <row r="140" spans="1:6" x14ac:dyDescent="0.25">
      <c r="A140" s="61" t="s">
        <v>263</v>
      </c>
      <c r="B140" s="61"/>
      <c r="C140" s="61"/>
      <c r="D140" s="61"/>
      <c r="E140" s="61"/>
      <c r="F140" s="61"/>
    </row>
    <row r="141" spans="1:6" x14ac:dyDescent="0.25">
      <c r="A141" s="61" t="s">
        <v>264</v>
      </c>
      <c r="B141" s="61"/>
      <c r="C141" s="61"/>
      <c r="D141" s="61"/>
      <c r="E141" s="61"/>
      <c r="F141" s="61"/>
    </row>
    <row r="142" spans="1:6" x14ac:dyDescent="0.25">
      <c r="A142" s="61" t="s">
        <v>265</v>
      </c>
      <c r="B142" s="61"/>
      <c r="C142" s="61"/>
      <c r="D142" s="61"/>
      <c r="E142" s="61"/>
      <c r="F142" s="61"/>
    </row>
    <row r="143" spans="1:6" x14ac:dyDescent="0.25">
      <c r="A143" s="61" t="s">
        <v>266</v>
      </c>
      <c r="B143" s="61"/>
      <c r="C143" s="61"/>
      <c r="D143" s="61"/>
      <c r="E143" s="61"/>
      <c r="F143" s="61"/>
    </row>
    <row r="144" spans="1:6" x14ac:dyDescent="0.25">
      <c r="A144" s="61" t="s">
        <v>267</v>
      </c>
      <c r="B144" s="61"/>
      <c r="C144" s="61"/>
      <c r="D144" s="61"/>
      <c r="E144" s="61"/>
      <c r="F144" s="61"/>
    </row>
    <row r="145" spans="1:6" ht="30" customHeight="1" x14ac:dyDescent="0.25">
      <c r="A145" s="61" t="s">
        <v>268</v>
      </c>
      <c r="B145" s="61"/>
      <c r="C145" s="61"/>
      <c r="D145" s="61"/>
      <c r="E145" s="61"/>
      <c r="F145" s="61"/>
    </row>
    <row r="146" spans="1:6" x14ac:dyDescent="0.25">
      <c r="A146" s="61" t="s">
        <v>269</v>
      </c>
      <c r="B146" s="61"/>
      <c r="C146" s="61"/>
      <c r="D146" s="61"/>
      <c r="E146" s="61"/>
      <c r="F146" s="61"/>
    </row>
    <row r="147" spans="1:6" ht="60" customHeight="1" x14ac:dyDescent="0.25">
      <c r="A147" s="61" t="s">
        <v>270</v>
      </c>
      <c r="B147" s="61"/>
      <c r="C147" s="61"/>
      <c r="D147" s="61"/>
      <c r="E147" s="61"/>
      <c r="F147" s="61"/>
    </row>
    <row r="148" spans="1:6" ht="30" customHeight="1" x14ac:dyDescent="0.25">
      <c r="A148" s="61" t="s">
        <v>271</v>
      </c>
      <c r="B148" s="61"/>
      <c r="C148" s="61"/>
      <c r="D148" s="61"/>
      <c r="E148" s="61"/>
      <c r="F148" s="61"/>
    </row>
    <row r="149" spans="1:6" ht="30.6" customHeight="1" x14ac:dyDescent="0.25">
      <c r="A149" s="61" t="s">
        <v>272</v>
      </c>
      <c r="B149" s="61"/>
      <c r="C149" s="61"/>
      <c r="D149" s="61"/>
      <c r="E149" s="61"/>
      <c r="F149" s="61"/>
    </row>
    <row r="150" spans="1:6" ht="90" customHeight="1" x14ac:dyDescent="0.25">
      <c r="A150" s="61" t="s">
        <v>273</v>
      </c>
      <c r="B150" s="61"/>
      <c r="C150" s="61"/>
      <c r="D150" s="61"/>
      <c r="E150" s="61"/>
      <c r="F150" s="61"/>
    </row>
  </sheetData>
  <mergeCells count="12">
    <mergeCell ref="A2:F2"/>
    <mergeCell ref="A140:F140"/>
    <mergeCell ref="A141:F141"/>
    <mergeCell ref="A142:F142"/>
    <mergeCell ref="A143:F143"/>
    <mergeCell ref="A149:F149"/>
    <mergeCell ref="A150:F150"/>
    <mergeCell ref="A144:F144"/>
    <mergeCell ref="A145:F145"/>
    <mergeCell ref="A146:F146"/>
    <mergeCell ref="A147:F147"/>
    <mergeCell ref="A148:F1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589D-4695-4960-BDB6-161D72172D05}">
  <dimension ref="A1:F145"/>
  <sheetViews>
    <sheetView zoomScale="118" zoomScaleNormal="118" workbookViewId="0">
      <selection activeCell="A2" sqref="A2:F2"/>
    </sheetView>
  </sheetViews>
  <sheetFormatPr defaultRowHeight="15" x14ac:dyDescent="0.25"/>
  <cols>
    <col min="1" max="1" width="60.7109375" customWidth="1"/>
    <col min="2" max="6" width="14.140625" customWidth="1"/>
  </cols>
  <sheetData>
    <row r="1" spans="1:6" x14ac:dyDescent="0.25">
      <c r="A1" s="3" t="str">
        <f>HYPERLINK("#TOC!A1", "Return to Table of Contents")</f>
        <v>Return to Table of Contents</v>
      </c>
    </row>
    <row r="2" spans="1:6" ht="14.45" customHeight="1" x14ac:dyDescent="0.25">
      <c r="A2" s="71" t="s">
        <v>19</v>
      </c>
      <c r="B2" s="71"/>
      <c r="C2" s="71"/>
      <c r="D2" s="71"/>
      <c r="E2" s="71"/>
      <c r="F2" s="71"/>
    </row>
    <row r="3" spans="1:6" ht="75.599999999999994" customHeight="1" x14ac:dyDescent="0.25">
      <c r="A3" s="4"/>
      <c r="B3" s="39" t="s">
        <v>3965</v>
      </c>
      <c r="C3" s="39" t="s">
        <v>3966</v>
      </c>
      <c r="D3" s="39" t="s">
        <v>3967</v>
      </c>
      <c r="E3" s="39" t="s">
        <v>3968</v>
      </c>
      <c r="F3" s="39" t="s">
        <v>3969</v>
      </c>
    </row>
    <row r="4" spans="1:6" x14ac:dyDescent="0.25">
      <c r="A4" s="6" t="s">
        <v>23</v>
      </c>
      <c r="B4" s="8">
        <v>14.199367274111468</v>
      </c>
      <c r="C4" s="8">
        <v>18.773923447374134</v>
      </c>
      <c r="D4" s="8">
        <v>47.532111907973146</v>
      </c>
      <c r="E4" s="8">
        <v>32.157948691123686</v>
      </c>
      <c r="F4" s="8">
        <v>15.318573622074211</v>
      </c>
    </row>
    <row r="5" spans="1:6" x14ac:dyDescent="0.25">
      <c r="A5" s="5"/>
      <c r="B5" s="9" t="s">
        <v>3975</v>
      </c>
      <c r="C5" s="9" t="s">
        <v>3976</v>
      </c>
      <c r="D5" s="9" t="s">
        <v>3977</v>
      </c>
      <c r="E5" s="9" t="s">
        <v>3978</v>
      </c>
      <c r="F5" s="9" t="s">
        <v>3979</v>
      </c>
    </row>
    <row r="6" spans="1:6" x14ac:dyDescent="0.25">
      <c r="A6" s="29" t="s">
        <v>673</v>
      </c>
      <c r="F6" s="5"/>
    </row>
    <row r="7" spans="1:6" x14ac:dyDescent="0.25">
      <c r="A7" s="11" t="s">
        <v>32</v>
      </c>
      <c r="B7" s="13">
        <v>14.004412085247559</v>
      </c>
      <c r="C7" s="13">
        <v>29.180728428942526</v>
      </c>
      <c r="D7" s="13">
        <v>44.520167157421461</v>
      </c>
      <c r="E7" s="13">
        <v>6.7897455926419905</v>
      </c>
      <c r="F7" s="13">
        <v>4.92590460422453</v>
      </c>
    </row>
    <row r="8" spans="1:6" x14ac:dyDescent="0.25">
      <c r="A8" s="5"/>
      <c r="B8" s="9" t="s">
        <v>2111</v>
      </c>
      <c r="C8" s="9" t="s">
        <v>4247</v>
      </c>
      <c r="D8" s="9" t="s">
        <v>4246</v>
      </c>
      <c r="E8" s="9" t="s">
        <v>4248</v>
      </c>
      <c r="F8" s="9" t="s">
        <v>4249</v>
      </c>
    </row>
    <row r="9" spans="1:6" x14ac:dyDescent="0.25">
      <c r="A9" s="11" t="s">
        <v>36</v>
      </c>
      <c r="B9" s="13">
        <v>15.510095561372218</v>
      </c>
      <c r="C9" s="13">
        <v>26.487074471330331</v>
      </c>
      <c r="D9" s="13">
        <v>45.32729560952847</v>
      </c>
      <c r="E9" s="13">
        <v>16.201572975569441</v>
      </c>
      <c r="F9" s="13">
        <v>8.265213200590118</v>
      </c>
    </row>
    <row r="10" spans="1:6" x14ac:dyDescent="0.25">
      <c r="A10" s="5"/>
      <c r="B10" s="9" t="s">
        <v>4250</v>
      </c>
      <c r="C10" s="9" t="s">
        <v>4251</v>
      </c>
      <c r="D10" s="9" t="s">
        <v>4252</v>
      </c>
      <c r="E10" s="9" t="s">
        <v>4253</v>
      </c>
      <c r="F10" s="9" t="s">
        <v>4254</v>
      </c>
    </row>
    <row r="11" spans="1:6" x14ac:dyDescent="0.25">
      <c r="A11" s="11" t="s">
        <v>40</v>
      </c>
      <c r="B11" s="13">
        <v>13.30903499361542</v>
      </c>
      <c r="C11" s="13">
        <v>17.715103485131412</v>
      </c>
      <c r="D11" s="13">
        <v>47.999281567994309</v>
      </c>
      <c r="E11" s="13">
        <v>23.202231192295681</v>
      </c>
      <c r="F11" s="13">
        <v>11.656599076670476</v>
      </c>
    </row>
    <row r="12" spans="1:6" x14ac:dyDescent="0.25">
      <c r="A12" s="5"/>
      <c r="B12" s="9" t="s">
        <v>4255</v>
      </c>
      <c r="C12" s="9" t="s">
        <v>4256</v>
      </c>
      <c r="D12" s="9" t="s">
        <v>4257</v>
      </c>
      <c r="E12" s="9" t="s">
        <v>4258</v>
      </c>
      <c r="F12" s="9" t="s">
        <v>4259</v>
      </c>
    </row>
    <row r="13" spans="1:6" x14ac:dyDescent="0.25">
      <c r="A13" s="11" t="s">
        <v>44</v>
      </c>
      <c r="B13" s="13">
        <v>15.117132479085098</v>
      </c>
      <c r="C13" s="13">
        <v>20.978980255527098</v>
      </c>
      <c r="D13" s="13">
        <v>43.419941696900267</v>
      </c>
      <c r="E13" s="13">
        <v>35.327791823764379</v>
      </c>
      <c r="F13" s="13">
        <v>13.134757187816213</v>
      </c>
    </row>
    <row r="14" spans="1:6" x14ac:dyDescent="0.25">
      <c r="A14" s="5"/>
      <c r="B14" s="9" t="s">
        <v>4260</v>
      </c>
      <c r="C14" s="9" t="s">
        <v>4261</v>
      </c>
      <c r="D14" s="9" t="s">
        <v>4262</v>
      </c>
      <c r="E14" s="9" t="s">
        <v>4263</v>
      </c>
      <c r="F14" s="9" t="s">
        <v>4264</v>
      </c>
    </row>
    <row r="15" spans="1:6" x14ac:dyDescent="0.25">
      <c r="A15" s="11" t="s">
        <v>48</v>
      </c>
      <c r="B15" s="13">
        <v>14.643316425085512</v>
      </c>
      <c r="C15" s="13">
        <v>9.1202242872528867</v>
      </c>
      <c r="D15" s="13">
        <v>48.899682762890372</v>
      </c>
      <c r="E15" s="13">
        <v>48.89962162484683</v>
      </c>
      <c r="F15" s="13">
        <v>27.907721477353704</v>
      </c>
    </row>
    <row r="16" spans="1:6" x14ac:dyDescent="0.25">
      <c r="A16" s="5"/>
      <c r="B16" s="9" t="s">
        <v>4265</v>
      </c>
      <c r="C16" s="9" t="s">
        <v>4266</v>
      </c>
      <c r="D16" s="9" t="s">
        <v>4267</v>
      </c>
      <c r="E16" s="9" t="s">
        <v>4268</v>
      </c>
      <c r="F16" s="9" t="s">
        <v>4269</v>
      </c>
    </row>
    <row r="17" spans="1:6" x14ac:dyDescent="0.25">
      <c r="A17" s="11" t="s">
        <v>52</v>
      </c>
      <c r="B17" s="13">
        <v>11.89145746783195</v>
      </c>
      <c r="C17" s="13">
        <v>4.7704432611788965</v>
      </c>
      <c r="D17" s="13">
        <v>58.725141469591115</v>
      </c>
      <c r="E17" s="13">
        <v>72.359009425935781</v>
      </c>
      <c r="F17" s="13">
        <v>30.545886798705929</v>
      </c>
    </row>
    <row r="18" spans="1:6" x14ac:dyDescent="0.25">
      <c r="A18" s="5"/>
      <c r="B18" s="9" t="s">
        <v>4270</v>
      </c>
      <c r="C18" s="9" t="s">
        <v>678</v>
      </c>
      <c r="D18" s="9" t="s">
        <v>4271</v>
      </c>
      <c r="E18" s="9" t="s">
        <v>4272</v>
      </c>
      <c r="F18" s="9" t="s">
        <v>4273</v>
      </c>
    </row>
    <row r="19" spans="1:6" x14ac:dyDescent="0.25">
      <c r="A19" s="29" t="s">
        <v>716</v>
      </c>
      <c r="F19" s="5"/>
    </row>
    <row r="20" spans="1:6" x14ac:dyDescent="0.25">
      <c r="A20" s="11" t="s">
        <v>57</v>
      </c>
      <c r="B20" s="13">
        <v>14.728951496926676</v>
      </c>
      <c r="C20" s="13">
        <v>27.868797485124304</v>
      </c>
      <c r="D20" s="13">
        <v>44.912051786150684</v>
      </c>
      <c r="E20" s="13">
        <v>11.365669922274209</v>
      </c>
      <c r="F20" s="13">
        <v>6.5590047008857733</v>
      </c>
    </row>
    <row r="21" spans="1:6" x14ac:dyDescent="0.25">
      <c r="A21" s="5"/>
      <c r="B21" s="9" t="s">
        <v>4274</v>
      </c>
      <c r="C21" s="9" t="s">
        <v>4275</v>
      </c>
      <c r="D21" s="9" t="s">
        <v>4276</v>
      </c>
      <c r="E21" s="9" t="s">
        <v>4277</v>
      </c>
      <c r="F21" s="9" t="s">
        <v>4278</v>
      </c>
    </row>
    <row r="22" spans="1:6" x14ac:dyDescent="0.25">
      <c r="A22" s="11" t="s">
        <v>61</v>
      </c>
      <c r="B22" s="13">
        <v>14.301720744759194</v>
      </c>
      <c r="C22" s="13">
        <v>19.481965238980063</v>
      </c>
      <c r="D22" s="13">
        <v>45.515476274201333</v>
      </c>
      <c r="E22" s="13">
        <v>29.794213121254565</v>
      </c>
      <c r="F22" s="13">
        <v>12.470139483761464</v>
      </c>
    </row>
    <row r="23" spans="1:6" x14ac:dyDescent="0.25">
      <c r="A23" s="5"/>
      <c r="B23" s="9" t="s">
        <v>4279</v>
      </c>
      <c r="C23" s="9" t="s">
        <v>4280</v>
      </c>
      <c r="D23" s="9" t="s">
        <v>4281</v>
      </c>
      <c r="E23" s="9" t="s">
        <v>4282</v>
      </c>
      <c r="F23" s="9" t="s">
        <v>4283</v>
      </c>
    </row>
    <row r="24" spans="1:6" x14ac:dyDescent="0.25">
      <c r="A24" s="11" t="s">
        <v>65</v>
      </c>
      <c r="B24" s="13">
        <v>13.438781598487903</v>
      </c>
      <c r="C24" s="13">
        <v>7.2541195807245131</v>
      </c>
      <c r="D24" s="13">
        <v>53.151343801950247</v>
      </c>
      <c r="E24" s="13">
        <v>59.104313786199945</v>
      </c>
      <c r="F24" s="13">
        <v>29.061046983436352</v>
      </c>
    </row>
    <row r="25" spans="1:6" x14ac:dyDescent="0.25">
      <c r="A25" s="5"/>
      <c r="B25" s="9" t="s">
        <v>4284</v>
      </c>
      <c r="C25" s="9" t="s">
        <v>3993</v>
      </c>
      <c r="D25" s="9" t="s">
        <v>4285</v>
      </c>
      <c r="E25" s="9" t="s">
        <v>4286</v>
      </c>
      <c r="F25" s="9" t="s">
        <v>4287</v>
      </c>
    </row>
    <row r="26" spans="1:6" x14ac:dyDescent="0.25">
      <c r="A26" s="10" t="s">
        <v>738</v>
      </c>
      <c r="F26" s="5"/>
    </row>
    <row r="27" spans="1:6" x14ac:dyDescent="0.25">
      <c r="A27" s="11" t="s">
        <v>70</v>
      </c>
      <c r="B27" s="13">
        <v>0.87297532690169288</v>
      </c>
      <c r="C27" s="13">
        <v>2.903699029433616</v>
      </c>
      <c r="D27" s="13">
        <v>18.443299617411434</v>
      </c>
      <c r="E27" s="13">
        <v>4.3544720030404962</v>
      </c>
      <c r="F27" s="13">
        <v>4.5418267111158741</v>
      </c>
    </row>
    <row r="28" spans="1:6" x14ac:dyDescent="0.25">
      <c r="A28" s="5"/>
      <c r="B28" s="9" t="s">
        <v>4029</v>
      </c>
      <c r="C28" s="9" t="s">
        <v>4288</v>
      </c>
      <c r="D28" s="9" t="s">
        <v>4289</v>
      </c>
      <c r="E28" s="9" t="s">
        <v>4290</v>
      </c>
      <c r="F28" s="9" t="s">
        <v>4291</v>
      </c>
    </row>
    <row r="29" spans="1:6" x14ac:dyDescent="0.25">
      <c r="A29" s="11" t="s">
        <v>74</v>
      </c>
      <c r="B29" s="13">
        <v>2.7872141682574871</v>
      </c>
      <c r="C29" s="13">
        <v>7.0502275511505816</v>
      </c>
      <c r="D29" s="13">
        <v>29.648908603399022</v>
      </c>
      <c r="E29" s="13">
        <v>20.707357935505016</v>
      </c>
      <c r="F29" s="13">
        <v>8.3373582709672434</v>
      </c>
    </row>
    <row r="30" spans="1:6" x14ac:dyDescent="0.25">
      <c r="A30" s="5"/>
      <c r="B30" s="9" t="s">
        <v>4292</v>
      </c>
      <c r="C30" s="9" t="s">
        <v>4293</v>
      </c>
      <c r="D30" s="9" t="s">
        <v>4294</v>
      </c>
      <c r="E30" s="9" t="s">
        <v>4295</v>
      </c>
      <c r="F30" s="9" t="s">
        <v>4296</v>
      </c>
    </row>
    <row r="31" spans="1:6" x14ac:dyDescent="0.25">
      <c r="A31" s="11" t="s">
        <v>78</v>
      </c>
      <c r="B31" s="13">
        <v>9.1299063285119058</v>
      </c>
      <c r="C31" s="13">
        <v>12.365803209894294</v>
      </c>
      <c r="D31" s="13">
        <v>39.462443160343987</v>
      </c>
      <c r="E31" s="13">
        <v>28.540196730140131</v>
      </c>
      <c r="F31" s="13">
        <v>11.276604174658029</v>
      </c>
    </row>
    <row r="32" spans="1:6" x14ac:dyDescent="0.25">
      <c r="A32" s="5"/>
      <c r="B32" s="9" t="s">
        <v>4297</v>
      </c>
      <c r="C32" s="9" t="s">
        <v>4298</v>
      </c>
      <c r="D32" s="9" t="s">
        <v>4299</v>
      </c>
      <c r="E32" s="9" t="s">
        <v>4300</v>
      </c>
      <c r="F32" s="9" t="s">
        <v>4301</v>
      </c>
    </row>
    <row r="33" spans="1:6" x14ac:dyDescent="0.25">
      <c r="A33" s="11" t="s">
        <v>82</v>
      </c>
      <c r="B33" s="13">
        <v>8.2459733056691444</v>
      </c>
      <c r="C33" s="13">
        <v>2.4121847239267322</v>
      </c>
      <c r="D33" s="13">
        <v>39.861490720957867</v>
      </c>
      <c r="E33" s="13">
        <v>20.412332796120257</v>
      </c>
      <c r="F33" s="13">
        <v>12.395508131433504</v>
      </c>
    </row>
    <row r="34" spans="1:6" x14ac:dyDescent="0.25">
      <c r="A34" s="5"/>
      <c r="B34" s="9" t="s">
        <v>4302</v>
      </c>
      <c r="C34" s="9" t="s">
        <v>4303</v>
      </c>
      <c r="D34" s="9" t="s">
        <v>4304</v>
      </c>
      <c r="E34" s="9" t="s">
        <v>4305</v>
      </c>
      <c r="F34" s="9" t="s">
        <v>4306</v>
      </c>
    </row>
    <row r="35" spans="1:6" x14ac:dyDescent="0.25">
      <c r="A35" s="11" t="s">
        <v>86</v>
      </c>
      <c r="B35" s="13">
        <v>10.184020522106175</v>
      </c>
      <c r="C35" s="13">
        <v>5.7089356488046992</v>
      </c>
      <c r="D35" s="13">
        <v>32.045564818564728</v>
      </c>
      <c r="E35" s="13">
        <v>33.757507496718432</v>
      </c>
      <c r="F35" s="13">
        <v>15.230633843519639</v>
      </c>
    </row>
    <row r="36" spans="1:6" x14ac:dyDescent="0.25">
      <c r="A36" s="5"/>
      <c r="B36" s="9" t="s">
        <v>4307</v>
      </c>
      <c r="C36" s="9" t="s">
        <v>4308</v>
      </c>
      <c r="D36" s="9" t="s">
        <v>4309</v>
      </c>
      <c r="E36" s="9" t="s">
        <v>4310</v>
      </c>
      <c r="F36" s="9" t="s">
        <v>4311</v>
      </c>
    </row>
    <row r="37" spans="1:6" x14ac:dyDescent="0.25">
      <c r="A37" s="11" t="s">
        <v>90</v>
      </c>
      <c r="B37" s="13">
        <v>15.85005545443892</v>
      </c>
      <c r="C37" s="13">
        <v>21.979724565123039</v>
      </c>
      <c r="D37" s="13">
        <v>48.479677234191783</v>
      </c>
      <c r="E37" s="13">
        <v>27.294001307546623</v>
      </c>
      <c r="F37" s="13">
        <v>11.388493435409481</v>
      </c>
    </row>
    <row r="38" spans="1:6" x14ac:dyDescent="0.25">
      <c r="A38" s="5"/>
      <c r="B38" s="9" t="s">
        <v>4312</v>
      </c>
      <c r="C38" s="9" t="s">
        <v>4313</v>
      </c>
      <c r="D38" s="9" t="s">
        <v>4314</v>
      </c>
      <c r="E38" s="9" t="s">
        <v>4315</v>
      </c>
      <c r="F38" s="9" t="s">
        <v>4316</v>
      </c>
    </row>
    <row r="39" spans="1:6" x14ac:dyDescent="0.25">
      <c r="A39" s="11" t="s">
        <v>94</v>
      </c>
      <c r="B39" s="13">
        <v>16.39244989869448</v>
      </c>
      <c r="C39" s="13">
        <v>26.425796539803493</v>
      </c>
      <c r="D39" s="13">
        <v>54.408331822448289</v>
      </c>
      <c r="E39" s="13">
        <v>40.374337057021968</v>
      </c>
      <c r="F39" s="13">
        <v>19.274708947636139</v>
      </c>
    </row>
    <row r="40" spans="1:6" x14ac:dyDescent="0.25">
      <c r="A40" s="5"/>
      <c r="B40" s="9" t="s">
        <v>4317</v>
      </c>
      <c r="C40" s="9" t="s">
        <v>4318</v>
      </c>
      <c r="D40" s="9" t="s">
        <v>4319</v>
      </c>
      <c r="E40" s="9" t="s">
        <v>4320</v>
      </c>
      <c r="F40" s="9" t="s">
        <v>4321</v>
      </c>
    </row>
    <row r="41" spans="1:6" x14ac:dyDescent="0.25">
      <c r="A41" s="11" t="s">
        <v>98</v>
      </c>
      <c r="B41" s="13">
        <v>30.48001718545812</v>
      </c>
      <c r="C41" s="13">
        <v>32.448679646045598</v>
      </c>
      <c r="D41" s="13">
        <v>75.335424471791882</v>
      </c>
      <c r="E41" s="13">
        <v>55.244707143014537</v>
      </c>
      <c r="F41" s="13">
        <v>30.613061184012842</v>
      </c>
    </row>
    <row r="42" spans="1:6" x14ac:dyDescent="0.25">
      <c r="A42" s="5"/>
      <c r="B42" s="9" t="s">
        <v>4322</v>
      </c>
      <c r="C42" s="9" t="s">
        <v>4323</v>
      </c>
      <c r="D42" s="9" t="s">
        <v>4324</v>
      </c>
      <c r="E42" s="9" t="s">
        <v>4325</v>
      </c>
      <c r="F42" s="9" t="s">
        <v>4326</v>
      </c>
    </row>
    <row r="43" spans="1:6" x14ac:dyDescent="0.25">
      <c r="A43" s="29" t="s">
        <v>794</v>
      </c>
      <c r="F43" s="5"/>
    </row>
    <row r="44" spans="1:6" x14ac:dyDescent="0.25">
      <c r="A44" s="11" t="s">
        <v>70</v>
      </c>
      <c r="B44" s="13">
        <v>0.87297532690169288</v>
      </c>
      <c r="C44" s="13">
        <v>2.903699029433616</v>
      </c>
      <c r="D44" s="13">
        <v>18.443299617411434</v>
      </c>
      <c r="E44" s="13">
        <v>4.3544720030404962</v>
      </c>
      <c r="F44" s="13">
        <v>4.5418267111158741</v>
      </c>
    </row>
    <row r="45" spans="1:6" x14ac:dyDescent="0.25">
      <c r="A45" s="5"/>
      <c r="B45" s="9" t="s">
        <v>4029</v>
      </c>
      <c r="C45" s="9" t="s">
        <v>4288</v>
      </c>
      <c r="D45" s="9" t="s">
        <v>4289</v>
      </c>
      <c r="E45" s="9" t="s">
        <v>4290</v>
      </c>
      <c r="F45" s="9" t="s">
        <v>4291</v>
      </c>
    </row>
    <row r="46" spans="1:6" x14ac:dyDescent="0.25">
      <c r="A46" s="11" t="s">
        <v>74</v>
      </c>
      <c r="B46" s="13">
        <v>2.7872141682574862</v>
      </c>
      <c r="C46" s="13">
        <v>7.0502275511505816</v>
      </c>
      <c r="D46" s="13">
        <v>29.648908603399033</v>
      </c>
      <c r="E46" s="13">
        <v>20.707357935505019</v>
      </c>
      <c r="F46" s="13">
        <v>8.3373582709672434</v>
      </c>
    </row>
    <row r="47" spans="1:6" x14ac:dyDescent="0.25">
      <c r="A47" s="5"/>
      <c r="B47" s="9" t="s">
        <v>4292</v>
      </c>
      <c r="C47" s="9" t="s">
        <v>4293</v>
      </c>
      <c r="D47" s="9" t="s">
        <v>4294</v>
      </c>
      <c r="E47" s="9" t="s">
        <v>4295</v>
      </c>
      <c r="F47" s="9" t="s">
        <v>4296</v>
      </c>
    </row>
    <row r="48" spans="1:6" x14ac:dyDescent="0.25">
      <c r="A48" s="14" t="s">
        <v>103</v>
      </c>
      <c r="B48" s="13">
        <v>9.1621238016075779</v>
      </c>
      <c r="C48" s="13">
        <v>8.1580535805277705</v>
      </c>
      <c r="D48" s="13">
        <v>37.73276382040229</v>
      </c>
      <c r="E48" s="13">
        <v>27.75355755849861</v>
      </c>
      <c r="F48" s="13">
        <v>12.550071847262197</v>
      </c>
    </row>
    <row r="49" spans="1:6" x14ac:dyDescent="0.25">
      <c r="A49" s="5"/>
      <c r="B49" s="9" t="s">
        <v>4327</v>
      </c>
      <c r="C49" s="9" t="s">
        <v>4328</v>
      </c>
      <c r="D49" s="9" t="s">
        <v>4329</v>
      </c>
      <c r="E49" s="9" t="s">
        <v>4330</v>
      </c>
      <c r="F49" s="9" t="s">
        <v>4331</v>
      </c>
    </row>
    <row r="50" spans="1:6" x14ac:dyDescent="0.25">
      <c r="A50" s="11" t="s">
        <v>90</v>
      </c>
      <c r="B50" s="13">
        <v>15.850055454438916</v>
      </c>
      <c r="C50" s="13">
        <v>21.979724565123036</v>
      </c>
      <c r="D50" s="13">
        <v>48.479677234191762</v>
      </c>
      <c r="E50" s="13">
        <v>27.294001307546623</v>
      </c>
      <c r="F50" s="13">
        <v>11.388493435409483</v>
      </c>
    </row>
    <row r="51" spans="1:6" x14ac:dyDescent="0.25">
      <c r="A51" s="5"/>
      <c r="B51" s="9" t="s">
        <v>4312</v>
      </c>
      <c r="C51" s="9" t="s">
        <v>4313</v>
      </c>
      <c r="D51" s="9" t="s">
        <v>4314</v>
      </c>
      <c r="E51" s="9" t="s">
        <v>4315</v>
      </c>
      <c r="F51" s="9" t="s">
        <v>4316</v>
      </c>
    </row>
    <row r="52" spans="1:6" x14ac:dyDescent="0.25">
      <c r="A52" s="11" t="s">
        <v>107</v>
      </c>
      <c r="B52" s="13">
        <v>22.834039006982948</v>
      </c>
      <c r="C52" s="13">
        <v>29.200928008654643</v>
      </c>
      <c r="D52" s="13">
        <v>63.965247828278791</v>
      </c>
      <c r="E52" s="13">
        <v>47.168198862354899</v>
      </c>
      <c r="F52" s="13">
        <v>24.442437349207776</v>
      </c>
    </row>
    <row r="53" spans="1:6" x14ac:dyDescent="0.25">
      <c r="A53" s="5"/>
      <c r="B53" s="9" t="s">
        <v>4332</v>
      </c>
      <c r="C53" s="9" t="s">
        <v>4333</v>
      </c>
      <c r="D53" s="9" t="s">
        <v>4334</v>
      </c>
      <c r="E53" s="9" t="s">
        <v>4335</v>
      </c>
      <c r="F53" s="9" t="s">
        <v>4336</v>
      </c>
    </row>
    <row r="54" spans="1:6" x14ac:dyDescent="0.25">
      <c r="A54" s="10" t="s">
        <v>808</v>
      </c>
      <c r="F54" s="5"/>
    </row>
    <row r="55" spans="1:6" x14ac:dyDescent="0.25">
      <c r="A55" s="11" t="s">
        <v>112</v>
      </c>
      <c r="B55" s="13">
        <v>15.246026274175344</v>
      </c>
      <c r="C55" s="13">
        <v>7.55223455554128</v>
      </c>
      <c r="D55" s="13">
        <v>57.796959616021205</v>
      </c>
      <c r="E55" s="13">
        <v>64.563581139225462</v>
      </c>
      <c r="F55" s="13">
        <v>30.197850020744234</v>
      </c>
    </row>
    <row r="56" spans="1:6" x14ac:dyDescent="0.25">
      <c r="A56" s="5"/>
      <c r="B56" s="9" t="s">
        <v>4337</v>
      </c>
      <c r="C56" s="9" t="s">
        <v>4338</v>
      </c>
      <c r="D56" s="9" t="s">
        <v>4339</v>
      </c>
      <c r="E56" s="9" t="s">
        <v>4340</v>
      </c>
      <c r="F56" s="9" t="s">
        <v>4341</v>
      </c>
    </row>
    <row r="57" spans="1:6" x14ac:dyDescent="0.25">
      <c r="A57" s="11" t="s">
        <v>116</v>
      </c>
      <c r="B57" s="13">
        <v>15.062286767541996</v>
      </c>
      <c r="C57" s="13">
        <v>25.586019627972671</v>
      </c>
      <c r="D57" s="13">
        <v>49.099773100148767</v>
      </c>
      <c r="E57" s="13">
        <v>23.040617405664484</v>
      </c>
      <c r="F57" s="13">
        <v>11.135236718996135</v>
      </c>
    </row>
    <row r="58" spans="1:6" x14ac:dyDescent="0.25">
      <c r="A58" s="5"/>
      <c r="B58" s="9" t="s">
        <v>4342</v>
      </c>
      <c r="C58" s="9" t="s">
        <v>4343</v>
      </c>
      <c r="D58" s="9" t="s">
        <v>4344</v>
      </c>
      <c r="E58" s="9" t="s">
        <v>4345</v>
      </c>
      <c r="F58" s="9" t="s">
        <v>4346</v>
      </c>
    </row>
    <row r="59" spans="1:6" x14ac:dyDescent="0.25">
      <c r="A59" s="11" t="s">
        <v>120</v>
      </c>
      <c r="B59" s="13">
        <v>8.4569348141193412</v>
      </c>
      <c r="C59" s="13">
        <v>9.0275481909110358</v>
      </c>
      <c r="D59" s="13">
        <v>20.117671838769656</v>
      </c>
      <c r="E59" s="13">
        <v>10.837718973598296</v>
      </c>
      <c r="F59" s="13">
        <v>5.6143334172913688</v>
      </c>
    </row>
    <row r="60" spans="1:6" x14ac:dyDescent="0.25">
      <c r="A60" s="5"/>
      <c r="B60" s="9" t="s">
        <v>4347</v>
      </c>
      <c r="C60" s="9" t="s">
        <v>4348</v>
      </c>
      <c r="D60" s="9" t="s">
        <v>4349</v>
      </c>
      <c r="E60" s="9" t="s">
        <v>4350</v>
      </c>
      <c r="F60" s="9" t="s">
        <v>4351</v>
      </c>
    </row>
    <row r="61" spans="1:6" x14ac:dyDescent="0.25">
      <c r="A61" s="10" t="s">
        <v>124</v>
      </c>
      <c r="F61" s="5"/>
    </row>
    <row r="62" spans="1:6" x14ac:dyDescent="0.25">
      <c r="A62" s="11" t="s">
        <v>125</v>
      </c>
      <c r="B62" s="13">
        <v>20.018162132322139</v>
      </c>
      <c r="C62" s="13">
        <v>21.009213584509322</v>
      </c>
      <c r="D62" s="13">
        <v>56.350157961896826</v>
      </c>
      <c r="E62" s="13">
        <v>45.034084449281089</v>
      </c>
      <c r="F62" s="13">
        <v>20.077164525672519</v>
      </c>
    </row>
    <row r="63" spans="1:6" x14ac:dyDescent="0.25">
      <c r="A63" s="5"/>
      <c r="B63" s="9" t="s">
        <v>4352</v>
      </c>
      <c r="C63" s="9" t="s">
        <v>4353</v>
      </c>
      <c r="D63" s="9" t="s">
        <v>4354</v>
      </c>
      <c r="E63" s="9" t="s">
        <v>4355</v>
      </c>
      <c r="F63" s="9" t="s">
        <v>4356</v>
      </c>
    </row>
    <row r="64" spans="1:6" x14ac:dyDescent="0.25">
      <c r="A64" s="11" t="s">
        <v>129</v>
      </c>
      <c r="B64" s="13">
        <v>16.681370866663872</v>
      </c>
      <c r="C64" s="13">
        <v>25.292452419502311</v>
      </c>
      <c r="D64" s="13">
        <v>58.412951823307694</v>
      </c>
      <c r="E64" s="13">
        <v>31.122181805834959</v>
      </c>
      <c r="F64" s="13">
        <v>17.690652417247929</v>
      </c>
    </row>
    <row r="65" spans="1:6" x14ac:dyDescent="0.25">
      <c r="A65" s="5"/>
      <c r="B65" s="9" t="s">
        <v>4357</v>
      </c>
      <c r="C65" s="9" t="s">
        <v>4358</v>
      </c>
      <c r="D65" s="9" t="s">
        <v>4359</v>
      </c>
      <c r="E65" s="9" t="s">
        <v>4360</v>
      </c>
      <c r="F65" s="9" t="s">
        <v>849</v>
      </c>
    </row>
    <row r="66" spans="1:6" x14ac:dyDescent="0.25">
      <c r="A66" s="11" t="s">
        <v>133</v>
      </c>
      <c r="B66" s="13">
        <v>11.409435096973446</v>
      </c>
      <c r="C66" s="13">
        <v>17.060132753463471</v>
      </c>
      <c r="D66" s="13">
        <v>39.912729603121207</v>
      </c>
      <c r="E66" s="13">
        <v>27.504728589488192</v>
      </c>
      <c r="F66" s="13">
        <v>12.22978484083805</v>
      </c>
    </row>
    <row r="67" spans="1:6" x14ac:dyDescent="0.25">
      <c r="A67" s="5"/>
      <c r="B67" s="9" t="s">
        <v>4361</v>
      </c>
      <c r="C67" s="9" t="s">
        <v>4362</v>
      </c>
      <c r="D67" s="9" t="s">
        <v>4363</v>
      </c>
      <c r="E67" s="9" t="s">
        <v>4364</v>
      </c>
      <c r="F67" s="9" t="s">
        <v>4365</v>
      </c>
    </row>
    <row r="68" spans="1:6" x14ac:dyDescent="0.25">
      <c r="A68" s="11" t="s">
        <v>137</v>
      </c>
      <c r="B68" s="13">
        <v>1.456244110682436</v>
      </c>
      <c r="C68" s="13">
        <v>3.7222936815658025</v>
      </c>
      <c r="D68" s="13">
        <v>27.909110694247708</v>
      </c>
      <c r="E68" s="13">
        <v>10.394222708643944</v>
      </c>
      <c r="F68" s="13">
        <v>7.8060754681017919</v>
      </c>
    </row>
    <row r="69" spans="1:6" x14ac:dyDescent="0.25">
      <c r="A69" s="5"/>
      <c r="B69" s="9" t="s">
        <v>4366</v>
      </c>
      <c r="C69" s="9" t="s">
        <v>4367</v>
      </c>
      <c r="D69" s="9" t="s">
        <v>4368</v>
      </c>
      <c r="E69" s="9" t="s">
        <v>4369</v>
      </c>
      <c r="F69" s="9" t="s">
        <v>4370</v>
      </c>
    </row>
    <row r="70" spans="1:6" x14ac:dyDescent="0.25">
      <c r="A70" s="29" t="s">
        <v>858</v>
      </c>
      <c r="F70" s="5"/>
    </row>
    <row r="71" spans="1:6" x14ac:dyDescent="0.25">
      <c r="A71" s="11" t="s">
        <v>142</v>
      </c>
      <c r="B71" s="13">
        <v>6.5402736656312594</v>
      </c>
      <c r="C71" s="13">
        <v>14.865643478777161</v>
      </c>
      <c r="D71" s="13">
        <v>37.835300500022285</v>
      </c>
      <c r="E71" s="13">
        <v>13.99046082839652</v>
      </c>
      <c r="F71" s="13">
        <v>9.7363874629885068</v>
      </c>
    </row>
    <row r="72" spans="1:6" x14ac:dyDescent="0.25">
      <c r="A72" s="5"/>
      <c r="B72" s="9" t="s">
        <v>4371</v>
      </c>
      <c r="C72" s="9" t="s">
        <v>4372</v>
      </c>
      <c r="D72" s="9" t="s">
        <v>4373</v>
      </c>
      <c r="E72" s="9" t="s">
        <v>4374</v>
      </c>
      <c r="F72" s="9" t="s">
        <v>4375</v>
      </c>
    </row>
    <row r="73" spans="1:6" x14ac:dyDescent="0.25">
      <c r="A73" s="11" t="s">
        <v>146</v>
      </c>
      <c r="B73" s="13">
        <v>3.1171028540732042</v>
      </c>
      <c r="C73" s="13">
        <v>3.4937726480535245</v>
      </c>
      <c r="D73" s="13">
        <v>33.003297229457289</v>
      </c>
      <c r="E73" s="13">
        <v>9.0626052798667036</v>
      </c>
      <c r="F73" s="13">
        <v>6.4173945087886137</v>
      </c>
    </row>
    <row r="74" spans="1:6" x14ac:dyDescent="0.25">
      <c r="A74" s="5"/>
      <c r="B74" s="9" t="s">
        <v>4376</v>
      </c>
      <c r="C74" s="9" t="s">
        <v>4377</v>
      </c>
      <c r="D74" s="9" t="s">
        <v>4378</v>
      </c>
      <c r="E74" s="9" t="s">
        <v>4379</v>
      </c>
      <c r="F74" s="9" t="s">
        <v>4380</v>
      </c>
    </row>
    <row r="75" spans="1:6" x14ac:dyDescent="0.25">
      <c r="A75" s="11" t="s">
        <v>150</v>
      </c>
      <c r="B75" s="13">
        <v>0.36532261118550396</v>
      </c>
      <c r="C75" s="13">
        <v>4.7586358885937052</v>
      </c>
      <c r="D75" s="13">
        <v>29.136180899432347</v>
      </c>
      <c r="E75" s="13">
        <v>3.487463526699206</v>
      </c>
      <c r="F75" s="13">
        <v>3.0020739586861169</v>
      </c>
    </row>
    <row r="76" spans="1:6" x14ac:dyDescent="0.25">
      <c r="A76" s="5"/>
      <c r="B76" s="9" t="s">
        <v>3390</v>
      </c>
      <c r="C76" s="9" t="s">
        <v>4381</v>
      </c>
      <c r="D76" s="9" t="s">
        <v>4382</v>
      </c>
      <c r="E76" s="9" t="s">
        <v>4383</v>
      </c>
      <c r="F76" s="9" t="s">
        <v>4384</v>
      </c>
    </row>
    <row r="77" spans="1:6" x14ac:dyDescent="0.25">
      <c r="A77" s="11" t="s">
        <v>154</v>
      </c>
      <c r="B77" s="13">
        <v>18.67086103120824</v>
      </c>
      <c r="C77" s="13">
        <v>22.561638152842381</v>
      </c>
      <c r="D77" s="13">
        <v>52.522694873831568</v>
      </c>
      <c r="E77" s="13">
        <v>41.906744347922427</v>
      </c>
      <c r="F77" s="13">
        <v>19.857576711030184</v>
      </c>
    </row>
    <row r="78" spans="1:6" x14ac:dyDescent="0.25">
      <c r="A78" s="5"/>
      <c r="B78" s="9" t="s">
        <v>4385</v>
      </c>
      <c r="C78" s="9" t="s">
        <v>4386</v>
      </c>
      <c r="D78" s="9" t="s">
        <v>4387</v>
      </c>
      <c r="E78" s="9" t="s">
        <v>4388</v>
      </c>
      <c r="F78" s="9" t="s">
        <v>4389</v>
      </c>
    </row>
    <row r="79" spans="1:6" x14ac:dyDescent="0.25">
      <c r="A79" s="11" t="s">
        <v>158</v>
      </c>
      <c r="B79" s="9" t="s">
        <v>530</v>
      </c>
      <c r="C79" s="9" t="s">
        <v>530</v>
      </c>
      <c r="D79" s="9" t="s">
        <v>530</v>
      </c>
      <c r="E79" s="9" t="s">
        <v>530</v>
      </c>
      <c r="F79" s="9" t="s">
        <v>530</v>
      </c>
    </row>
    <row r="80" spans="1:6" x14ac:dyDescent="0.25">
      <c r="A80" s="5"/>
      <c r="B80" s="9" t="s">
        <v>370</v>
      </c>
      <c r="C80" s="9" t="s">
        <v>370</v>
      </c>
      <c r="D80" s="9" t="s">
        <v>370</v>
      </c>
      <c r="E80" s="9" t="s">
        <v>370</v>
      </c>
      <c r="F80" s="9" t="s">
        <v>370</v>
      </c>
    </row>
    <row r="81" spans="1:6" x14ac:dyDescent="0.25">
      <c r="A81" s="11" t="s">
        <v>162</v>
      </c>
      <c r="B81" s="9" t="s">
        <v>530</v>
      </c>
      <c r="C81" s="9" t="s">
        <v>530</v>
      </c>
      <c r="D81" s="9" t="s">
        <v>530</v>
      </c>
      <c r="E81" s="9" t="s">
        <v>530</v>
      </c>
      <c r="F81" s="9" t="s">
        <v>530</v>
      </c>
    </row>
    <row r="82" spans="1:6" x14ac:dyDescent="0.25">
      <c r="A82" s="5"/>
      <c r="B82" s="9" t="s">
        <v>370</v>
      </c>
      <c r="C82" s="9" t="s">
        <v>370</v>
      </c>
      <c r="D82" s="9" t="s">
        <v>370</v>
      </c>
      <c r="E82" s="9" t="s">
        <v>370</v>
      </c>
      <c r="F82" s="9" t="s">
        <v>370</v>
      </c>
    </row>
    <row r="83" spans="1:6" x14ac:dyDescent="0.25">
      <c r="A83" s="11" t="s">
        <v>166</v>
      </c>
      <c r="B83" s="9" t="s">
        <v>530</v>
      </c>
      <c r="C83" s="9" t="s">
        <v>530</v>
      </c>
      <c r="D83" s="9" t="s">
        <v>530</v>
      </c>
      <c r="E83" s="9" t="s">
        <v>530</v>
      </c>
      <c r="F83" s="9" t="s">
        <v>530</v>
      </c>
    </row>
    <row r="84" spans="1:6" x14ac:dyDescent="0.25">
      <c r="A84" s="5"/>
      <c r="B84" s="9" t="s">
        <v>370</v>
      </c>
      <c r="C84" s="9" t="s">
        <v>370</v>
      </c>
      <c r="D84" s="9" t="s">
        <v>370</v>
      </c>
      <c r="E84" s="9" t="s">
        <v>370</v>
      </c>
      <c r="F84" s="9" t="s">
        <v>370</v>
      </c>
    </row>
    <row r="85" spans="1:6" x14ac:dyDescent="0.25">
      <c r="A85" s="11" t="s">
        <v>170</v>
      </c>
      <c r="B85" s="13">
        <v>19.172983828085393</v>
      </c>
      <c r="C85" s="13">
        <v>23.8754402459166</v>
      </c>
      <c r="D85" s="13">
        <v>56.040260396983911</v>
      </c>
      <c r="E85" s="13">
        <v>38.883868311548888</v>
      </c>
      <c r="F85" s="13">
        <v>13.841098781087654</v>
      </c>
    </row>
    <row r="86" spans="1:6" x14ac:dyDescent="0.25">
      <c r="A86" s="5"/>
      <c r="B86" s="9" t="s">
        <v>4390</v>
      </c>
      <c r="C86" s="9" t="s">
        <v>4391</v>
      </c>
      <c r="D86" s="9" t="s">
        <v>4392</v>
      </c>
      <c r="E86" s="9" t="s">
        <v>4393</v>
      </c>
      <c r="F86" s="9" t="s">
        <v>4394</v>
      </c>
    </row>
    <row r="87" spans="1:6" x14ac:dyDescent="0.25">
      <c r="A87" s="11" t="s">
        <v>174</v>
      </c>
      <c r="B87" s="13">
        <v>15.636500669343004</v>
      </c>
      <c r="C87" s="13">
        <v>31.481644259917648</v>
      </c>
      <c r="D87" s="13">
        <v>55.726288272094557</v>
      </c>
      <c r="E87" s="13">
        <v>13.77853300932933</v>
      </c>
      <c r="F87" s="13">
        <v>8.8881494918688499</v>
      </c>
    </row>
    <row r="88" spans="1:6" x14ac:dyDescent="0.25">
      <c r="A88" s="5"/>
      <c r="B88" s="9" t="s">
        <v>4395</v>
      </c>
      <c r="C88" s="9" t="s">
        <v>4396</v>
      </c>
      <c r="D88" s="9" t="s">
        <v>4397</v>
      </c>
      <c r="E88" s="9" t="s">
        <v>4398</v>
      </c>
      <c r="F88" s="9" t="s">
        <v>4399</v>
      </c>
    </row>
    <row r="89" spans="1:6" x14ac:dyDescent="0.25">
      <c r="A89" s="29" t="s">
        <v>901</v>
      </c>
      <c r="F89" s="5"/>
    </row>
    <row r="90" spans="1:6" x14ac:dyDescent="0.25">
      <c r="A90" s="11" t="s">
        <v>179</v>
      </c>
      <c r="B90" s="13">
        <v>2.4954984858640699</v>
      </c>
      <c r="C90" s="13">
        <v>10.145309126540544</v>
      </c>
      <c r="D90" s="13">
        <v>51.866947041825348</v>
      </c>
      <c r="E90" s="13">
        <v>7.338647549189095</v>
      </c>
      <c r="F90" s="13">
        <v>3.70251633646637</v>
      </c>
    </row>
    <row r="91" spans="1:6" x14ac:dyDescent="0.25">
      <c r="A91" s="5"/>
      <c r="B91" s="9" t="s">
        <v>4400</v>
      </c>
      <c r="C91" s="9" t="s">
        <v>4401</v>
      </c>
      <c r="D91" s="9" t="s">
        <v>4402</v>
      </c>
      <c r="E91" s="9" t="s">
        <v>4403</v>
      </c>
      <c r="F91" s="9" t="s">
        <v>4404</v>
      </c>
    </row>
    <row r="92" spans="1:6" x14ac:dyDescent="0.25">
      <c r="A92" s="11" t="s">
        <v>183</v>
      </c>
      <c r="B92" s="9" t="s">
        <v>530</v>
      </c>
      <c r="C92" s="9" t="s">
        <v>530</v>
      </c>
      <c r="D92" s="9" t="s">
        <v>530</v>
      </c>
      <c r="E92" s="9" t="s">
        <v>530</v>
      </c>
      <c r="F92" s="9" t="s">
        <v>530</v>
      </c>
    </row>
    <row r="93" spans="1:6" x14ac:dyDescent="0.25">
      <c r="A93" s="5"/>
      <c r="B93" s="9" t="s">
        <v>370</v>
      </c>
      <c r="C93" s="9" t="s">
        <v>370</v>
      </c>
      <c r="D93" s="9" t="s">
        <v>370</v>
      </c>
      <c r="E93" s="9" t="s">
        <v>370</v>
      </c>
      <c r="F93" s="9" t="s">
        <v>370</v>
      </c>
    </row>
    <row r="94" spans="1:6" x14ac:dyDescent="0.25">
      <c r="A94" s="11" t="s">
        <v>186</v>
      </c>
      <c r="B94" s="13">
        <v>0.42643936380251068</v>
      </c>
      <c r="C94" s="13">
        <v>3.0009467495678557</v>
      </c>
      <c r="D94" s="13">
        <v>19.43524583814397</v>
      </c>
      <c r="E94" s="13">
        <v>2.3261414181825137</v>
      </c>
      <c r="F94" s="13">
        <v>1.1868528643929472</v>
      </c>
    </row>
    <row r="95" spans="1:6" x14ac:dyDescent="0.25">
      <c r="A95" s="5"/>
      <c r="B95" s="9" t="s">
        <v>4405</v>
      </c>
      <c r="C95" s="9" t="s">
        <v>4406</v>
      </c>
      <c r="D95" s="9" t="s">
        <v>4407</v>
      </c>
      <c r="E95" s="9" t="s">
        <v>4408</v>
      </c>
      <c r="F95" s="9" t="s">
        <v>4409</v>
      </c>
    </row>
    <row r="96" spans="1:6" x14ac:dyDescent="0.25">
      <c r="A96" s="11" t="s">
        <v>190</v>
      </c>
      <c r="B96" s="13">
        <v>0.42116939533313069</v>
      </c>
      <c r="C96" s="13">
        <v>1.736352571101575</v>
      </c>
      <c r="D96" s="13">
        <v>30.340139843546343</v>
      </c>
      <c r="E96" s="13">
        <v>4.62249756782251</v>
      </c>
      <c r="F96" s="13">
        <v>1.2843974237000955</v>
      </c>
    </row>
    <row r="97" spans="1:6" x14ac:dyDescent="0.25">
      <c r="A97" s="5"/>
      <c r="B97" s="9" t="s">
        <v>4405</v>
      </c>
      <c r="C97" s="9" t="s">
        <v>4410</v>
      </c>
      <c r="D97" s="9" t="s">
        <v>4411</v>
      </c>
      <c r="E97" s="9" t="s">
        <v>4412</v>
      </c>
      <c r="F97" s="9" t="s">
        <v>4413</v>
      </c>
    </row>
    <row r="98" spans="1:6" x14ac:dyDescent="0.25">
      <c r="A98" s="11" t="s">
        <v>194</v>
      </c>
      <c r="B98" s="13">
        <v>0.89476692396277535</v>
      </c>
      <c r="C98" s="13">
        <v>6.5828156495432655</v>
      </c>
      <c r="D98" s="13">
        <v>30.281975412549212</v>
      </c>
      <c r="E98" s="13">
        <v>13.122548203901113</v>
      </c>
      <c r="F98" s="13">
        <v>8.5281210104402234</v>
      </c>
    </row>
    <row r="99" spans="1:6" x14ac:dyDescent="0.25">
      <c r="A99" s="5"/>
      <c r="B99" s="9" t="s">
        <v>4029</v>
      </c>
      <c r="C99" s="9" t="s">
        <v>4414</v>
      </c>
      <c r="D99" s="9" t="s">
        <v>4415</v>
      </c>
      <c r="E99" s="9" t="s">
        <v>4416</v>
      </c>
      <c r="F99" s="9" t="s">
        <v>4417</v>
      </c>
    </row>
    <row r="100" spans="1:6" x14ac:dyDescent="0.25">
      <c r="A100" s="11" t="s">
        <v>198</v>
      </c>
      <c r="B100" s="13">
        <v>4.4008335815980217</v>
      </c>
      <c r="C100" s="13">
        <v>11.341832998834585</v>
      </c>
      <c r="D100" s="13">
        <v>39.813963464619881</v>
      </c>
      <c r="E100" s="13">
        <v>28.682033981808168</v>
      </c>
      <c r="F100" s="13">
        <v>20.437462709997785</v>
      </c>
    </row>
    <row r="101" spans="1:6" x14ac:dyDescent="0.25">
      <c r="A101" s="5"/>
      <c r="B101" s="9" t="s">
        <v>4418</v>
      </c>
      <c r="C101" s="9" t="s">
        <v>4419</v>
      </c>
      <c r="D101" s="9" t="s">
        <v>4420</v>
      </c>
      <c r="E101" s="9" t="s">
        <v>4421</v>
      </c>
      <c r="F101" s="9" t="s">
        <v>4422</v>
      </c>
    </row>
    <row r="102" spans="1:6" x14ac:dyDescent="0.25">
      <c r="A102" s="11" t="s">
        <v>201</v>
      </c>
      <c r="B102" s="13">
        <v>6.8442758539053221</v>
      </c>
      <c r="C102" s="13">
        <v>7.0308468529236414</v>
      </c>
      <c r="D102" s="13">
        <v>34.912090088522312</v>
      </c>
      <c r="E102" s="13">
        <v>12.519630174245696</v>
      </c>
      <c r="F102" s="13">
        <v>8.9524100471277173</v>
      </c>
    </row>
    <row r="103" spans="1:6" x14ac:dyDescent="0.25">
      <c r="A103" s="5"/>
      <c r="B103" s="9" t="s">
        <v>4423</v>
      </c>
      <c r="C103" s="9" t="s">
        <v>4424</v>
      </c>
      <c r="D103" s="9" t="s">
        <v>4425</v>
      </c>
      <c r="E103" s="9" t="s">
        <v>4426</v>
      </c>
      <c r="F103" s="9" t="s">
        <v>4427</v>
      </c>
    </row>
    <row r="104" spans="1:6" x14ac:dyDescent="0.25">
      <c r="A104" s="11" t="s">
        <v>205</v>
      </c>
      <c r="B104" s="13">
        <v>1.7817212715991626</v>
      </c>
      <c r="C104" s="13">
        <v>4.5488298827421563</v>
      </c>
      <c r="D104" s="13">
        <v>44.493241358993409</v>
      </c>
      <c r="E104" s="13">
        <v>14.020908029665371</v>
      </c>
      <c r="F104" s="13">
        <v>8.2508746070926087</v>
      </c>
    </row>
    <row r="105" spans="1:6" x14ac:dyDescent="0.25">
      <c r="A105" s="5"/>
      <c r="B105" s="9" t="s">
        <v>4428</v>
      </c>
      <c r="C105" s="9" t="s">
        <v>4162</v>
      </c>
      <c r="D105" s="9" t="s">
        <v>4429</v>
      </c>
      <c r="E105" s="9" t="s">
        <v>4430</v>
      </c>
      <c r="F105" s="9" t="s">
        <v>4431</v>
      </c>
    </row>
    <row r="106" spans="1:6" x14ac:dyDescent="0.25">
      <c r="A106" s="10" t="s">
        <v>950</v>
      </c>
      <c r="F106" s="5"/>
    </row>
    <row r="107" spans="1:6" x14ac:dyDescent="0.25">
      <c r="A107" s="11" t="s">
        <v>210</v>
      </c>
      <c r="B107" s="13">
        <v>7.2522774879990219</v>
      </c>
      <c r="C107" s="13">
        <v>12.632707891264966</v>
      </c>
      <c r="D107" s="13">
        <v>43.56186898750385</v>
      </c>
      <c r="E107" s="13">
        <v>18.236072904841134</v>
      </c>
      <c r="F107" s="13">
        <v>11.995988076075562</v>
      </c>
    </row>
    <row r="108" spans="1:6" x14ac:dyDescent="0.25">
      <c r="A108" s="5"/>
      <c r="B108" s="9" t="s">
        <v>3346</v>
      </c>
      <c r="C108" s="9" t="s">
        <v>3364</v>
      </c>
      <c r="D108" s="9" t="s">
        <v>4432</v>
      </c>
      <c r="E108" s="9" t="s">
        <v>4433</v>
      </c>
      <c r="F108" s="9" t="s">
        <v>4434</v>
      </c>
    </row>
    <row r="109" spans="1:6" x14ac:dyDescent="0.25">
      <c r="A109" s="11" t="s">
        <v>214</v>
      </c>
      <c r="B109" s="13">
        <v>17.047858392654103</v>
      </c>
      <c r="C109" s="13">
        <v>21.271431621510516</v>
      </c>
      <c r="D109" s="13">
        <v>49.135537696564938</v>
      </c>
      <c r="E109" s="13">
        <v>37.858193932366738</v>
      </c>
      <c r="F109" s="13">
        <v>16.686252994618986</v>
      </c>
    </row>
    <row r="110" spans="1:6" x14ac:dyDescent="0.25">
      <c r="A110" s="5"/>
      <c r="B110" s="9" t="s">
        <v>4435</v>
      </c>
      <c r="C110" s="9" t="s">
        <v>4436</v>
      </c>
      <c r="D110" s="9" t="s">
        <v>4437</v>
      </c>
      <c r="E110" s="9" t="s">
        <v>4438</v>
      </c>
      <c r="F110" s="9" t="s">
        <v>4439</v>
      </c>
    </row>
    <row r="111" spans="1:6" x14ac:dyDescent="0.25">
      <c r="A111" s="10" t="s">
        <v>218</v>
      </c>
      <c r="F111" s="5"/>
    </row>
    <row r="112" spans="1:6" x14ac:dyDescent="0.25">
      <c r="A112" s="11" t="s">
        <v>219</v>
      </c>
      <c r="B112" s="13">
        <v>19.414128045935026</v>
      </c>
      <c r="C112" s="13">
        <v>22.513710525231208</v>
      </c>
      <c r="D112" s="13">
        <v>62.764042449915401</v>
      </c>
      <c r="E112" s="13">
        <v>48.710256103840983</v>
      </c>
      <c r="F112" s="13">
        <v>23.399231373387078</v>
      </c>
    </row>
    <row r="113" spans="1:6" x14ac:dyDescent="0.25">
      <c r="A113" s="5"/>
      <c r="B113" s="9" t="s">
        <v>4440</v>
      </c>
      <c r="C113" s="9" t="s">
        <v>4441</v>
      </c>
      <c r="D113" s="9" t="s">
        <v>4442</v>
      </c>
      <c r="E113" s="9" t="s">
        <v>4443</v>
      </c>
      <c r="F113" s="9" t="s">
        <v>4444</v>
      </c>
    </row>
    <row r="114" spans="1:6" x14ac:dyDescent="0.25">
      <c r="A114" s="11" t="s">
        <v>223</v>
      </c>
      <c r="B114" s="13">
        <v>6.4954968299813967</v>
      </c>
      <c r="C114" s="13">
        <v>13.157905973102796</v>
      </c>
      <c r="D114" s="13">
        <v>24.77866525571838</v>
      </c>
      <c r="E114" s="13">
        <v>7.3460915384545649</v>
      </c>
      <c r="F114" s="13">
        <v>3.1484292333701052</v>
      </c>
    </row>
    <row r="115" spans="1:6" x14ac:dyDescent="0.25">
      <c r="A115" s="5"/>
      <c r="B115" s="9" t="s">
        <v>4445</v>
      </c>
      <c r="C115" s="9" t="s">
        <v>4446</v>
      </c>
      <c r="D115" s="9" t="s">
        <v>4447</v>
      </c>
      <c r="E115" s="9" t="s">
        <v>4448</v>
      </c>
      <c r="F115" s="9" t="s">
        <v>4449</v>
      </c>
    </row>
    <row r="116" spans="1:6" x14ac:dyDescent="0.25">
      <c r="A116" s="10" t="s">
        <v>977</v>
      </c>
      <c r="F116" s="5"/>
    </row>
    <row r="117" spans="1:6" x14ac:dyDescent="0.25">
      <c r="A117" s="11" t="s">
        <v>228</v>
      </c>
      <c r="B117" s="13">
        <v>14.568186607974079</v>
      </c>
      <c r="C117" s="13">
        <v>22.840335005625825</v>
      </c>
      <c r="D117" s="13">
        <v>43.452031264639238</v>
      </c>
      <c r="E117" s="13">
        <v>21.762501973678717</v>
      </c>
      <c r="F117" s="13">
        <v>10.027944986409837</v>
      </c>
    </row>
    <row r="118" spans="1:6" x14ac:dyDescent="0.25">
      <c r="A118" s="5"/>
      <c r="B118" s="9" t="s">
        <v>4450</v>
      </c>
      <c r="C118" s="9" t="s">
        <v>4451</v>
      </c>
      <c r="D118" s="9" t="s">
        <v>4452</v>
      </c>
      <c r="E118" s="9" t="s">
        <v>4453</v>
      </c>
      <c r="F118" s="9" t="s">
        <v>4454</v>
      </c>
    </row>
    <row r="119" spans="1:6" x14ac:dyDescent="0.25">
      <c r="A119" s="11" t="s">
        <v>232</v>
      </c>
      <c r="B119" s="13">
        <v>14.0981486282865</v>
      </c>
      <c r="C119" s="13">
        <v>17.668902834553222</v>
      </c>
      <c r="D119" s="13">
        <v>48.624112777251305</v>
      </c>
      <c r="E119" s="13">
        <v>34.990745186999106</v>
      </c>
      <c r="F119" s="13">
        <v>16.764052740788106</v>
      </c>
    </row>
    <row r="120" spans="1:6" x14ac:dyDescent="0.25">
      <c r="A120" s="5"/>
      <c r="B120" s="9" t="s">
        <v>4455</v>
      </c>
      <c r="C120" s="9" t="s">
        <v>4456</v>
      </c>
      <c r="D120" s="9" t="s">
        <v>4457</v>
      </c>
      <c r="E120" s="9" t="s">
        <v>4458</v>
      </c>
      <c r="F120" s="9" t="s">
        <v>4459</v>
      </c>
    </row>
    <row r="121" spans="1:6" x14ac:dyDescent="0.25">
      <c r="A121" s="11" t="s">
        <v>236</v>
      </c>
      <c r="B121" s="9" t="s">
        <v>530</v>
      </c>
      <c r="C121" s="9" t="s">
        <v>530</v>
      </c>
      <c r="D121" s="9" t="s">
        <v>530</v>
      </c>
      <c r="E121" s="9" t="s">
        <v>530</v>
      </c>
      <c r="F121" s="9" t="s">
        <v>530</v>
      </c>
    </row>
    <row r="122" spans="1:6" x14ac:dyDescent="0.25">
      <c r="A122" s="5"/>
      <c r="B122" s="9" t="s">
        <v>370</v>
      </c>
      <c r="C122" s="9" t="s">
        <v>370</v>
      </c>
      <c r="D122" s="9" t="s">
        <v>370</v>
      </c>
      <c r="E122" s="9" t="s">
        <v>370</v>
      </c>
      <c r="F122" s="9" t="s">
        <v>370</v>
      </c>
    </row>
    <row r="123" spans="1:6" x14ac:dyDescent="0.25">
      <c r="A123" s="10" t="s">
        <v>238</v>
      </c>
      <c r="F123" s="5"/>
    </row>
    <row r="124" spans="1:6" x14ac:dyDescent="0.25">
      <c r="A124" s="11" t="s">
        <v>239</v>
      </c>
      <c r="B124" s="13">
        <v>2.0940404838536923</v>
      </c>
      <c r="C124" s="13">
        <v>6.1133143455855983</v>
      </c>
      <c r="D124" s="13">
        <v>17.865896208801811</v>
      </c>
      <c r="E124" s="13">
        <v>3.5586224235757946</v>
      </c>
      <c r="F124" s="13">
        <v>2.6714650450900637</v>
      </c>
    </row>
    <row r="125" spans="1:6" x14ac:dyDescent="0.25">
      <c r="A125" s="5"/>
      <c r="B125" s="9" t="s">
        <v>4460</v>
      </c>
      <c r="C125" s="9" t="s">
        <v>4461</v>
      </c>
      <c r="D125" s="9" t="s">
        <v>4462</v>
      </c>
      <c r="E125" s="9" t="s">
        <v>4463</v>
      </c>
      <c r="F125" s="9" t="s">
        <v>4464</v>
      </c>
    </row>
    <row r="126" spans="1:6" x14ac:dyDescent="0.25">
      <c r="A126" s="11" t="s">
        <v>243</v>
      </c>
      <c r="B126" s="13">
        <v>13.113063243788774</v>
      </c>
      <c r="C126" s="13">
        <v>19.740808537594528</v>
      </c>
      <c r="D126" s="13">
        <v>28.916231226681038</v>
      </c>
      <c r="E126" s="13">
        <v>6.7604243323826818</v>
      </c>
      <c r="F126" s="13">
        <v>2.1445252798727852</v>
      </c>
    </row>
    <row r="127" spans="1:6" x14ac:dyDescent="0.25">
      <c r="A127" s="5"/>
      <c r="B127" s="9" t="s">
        <v>4465</v>
      </c>
      <c r="C127" s="9" t="s">
        <v>4466</v>
      </c>
      <c r="D127" s="9" t="s">
        <v>4467</v>
      </c>
      <c r="E127" s="9" t="s">
        <v>4468</v>
      </c>
      <c r="F127" s="9" t="s">
        <v>4469</v>
      </c>
    </row>
    <row r="128" spans="1:6" x14ac:dyDescent="0.25">
      <c r="A128" s="11" t="s">
        <v>247</v>
      </c>
      <c r="B128" s="13">
        <v>8.4880013566151735</v>
      </c>
      <c r="C128" s="13">
        <v>17.10998346011824</v>
      </c>
      <c r="D128" s="13">
        <v>40.560402668229401</v>
      </c>
      <c r="E128" s="13">
        <v>32.326331540580007</v>
      </c>
      <c r="F128" s="13">
        <v>13.845730716965818</v>
      </c>
    </row>
    <row r="129" spans="1:6" x14ac:dyDescent="0.25">
      <c r="A129" s="5"/>
      <c r="B129" s="9" t="s">
        <v>4470</v>
      </c>
      <c r="C129" s="9" t="s">
        <v>4471</v>
      </c>
      <c r="D129" s="9" t="s">
        <v>4472</v>
      </c>
      <c r="E129" s="9" t="s">
        <v>4473</v>
      </c>
      <c r="F129" s="9" t="s">
        <v>4474</v>
      </c>
    </row>
    <row r="130" spans="1:6" x14ac:dyDescent="0.25">
      <c r="A130" s="11" t="s">
        <v>251</v>
      </c>
      <c r="B130" s="13">
        <v>15.218499143376258</v>
      </c>
      <c r="C130" s="13">
        <v>20.330520616477699</v>
      </c>
      <c r="D130" s="13">
        <v>58.757751823722238</v>
      </c>
      <c r="E130" s="13">
        <v>43.543265270390336</v>
      </c>
      <c r="F130" s="13">
        <v>17.640589392169595</v>
      </c>
    </row>
    <row r="131" spans="1:6" x14ac:dyDescent="0.25">
      <c r="A131" s="5"/>
      <c r="B131" s="9" t="s">
        <v>4475</v>
      </c>
      <c r="C131" s="9" t="s">
        <v>4476</v>
      </c>
      <c r="D131" s="9" t="s">
        <v>4477</v>
      </c>
      <c r="E131" s="9" t="s">
        <v>4478</v>
      </c>
      <c r="F131" s="9" t="s">
        <v>4479</v>
      </c>
    </row>
    <row r="132" spans="1:6" x14ac:dyDescent="0.25">
      <c r="A132" s="11" t="s">
        <v>255</v>
      </c>
      <c r="B132" s="13">
        <v>26.48320516960284</v>
      </c>
      <c r="C132" s="13">
        <v>28.820738941293317</v>
      </c>
      <c r="D132" s="13">
        <v>79.655824263842177</v>
      </c>
      <c r="E132" s="13">
        <v>63.216550789357271</v>
      </c>
      <c r="F132" s="13">
        <v>28.641421948940732</v>
      </c>
    </row>
    <row r="133" spans="1:6" x14ac:dyDescent="0.25">
      <c r="A133" s="5"/>
      <c r="B133" s="9" t="s">
        <v>4480</v>
      </c>
      <c r="C133" s="9" t="s">
        <v>4481</v>
      </c>
      <c r="D133" s="9" t="s">
        <v>4482</v>
      </c>
      <c r="E133" s="9" t="s">
        <v>4483</v>
      </c>
      <c r="F133" s="9" t="s">
        <v>4484</v>
      </c>
    </row>
    <row r="134" spans="1:6" x14ac:dyDescent="0.25">
      <c r="A134" s="11" t="s">
        <v>259</v>
      </c>
      <c r="B134" s="13">
        <v>32.802512496571225</v>
      </c>
      <c r="C134" s="13">
        <v>29.201288005210507</v>
      </c>
      <c r="D134" s="13">
        <v>91.137943596721129</v>
      </c>
      <c r="E134" s="13">
        <v>76.10750079007434</v>
      </c>
      <c r="F134" s="13">
        <v>45.506567997701445</v>
      </c>
    </row>
    <row r="135" spans="1:6" x14ac:dyDescent="0.25">
      <c r="A135" s="15"/>
      <c r="B135" s="45" t="s">
        <v>4485</v>
      </c>
      <c r="C135" s="45" t="s">
        <v>4247</v>
      </c>
      <c r="D135" s="45" t="s">
        <v>4486</v>
      </c>
      <c r="E135" s="45" t="s">
        <v>4487</v>
      </c>
      <c r="F135" s="45" t="s">
        <v>4488</v>
      </c>
    </row>
    <row r="136" spans="1:6" x14ac:dyDescent="0.25">
      <c r="A136" s="61" t="s">
        <v>263</v>
      </c>
      <c r="B136" s="61"/>
      <c r="C136" s="61"/>
      <c r="D136" s="61"/>
      <c r="E136" s="61"/>
      <c r="F136" s="61"/>
    </row>
    <row r="137" spans="1:6" x14ac:dyDescent="0.25">
      <c r="A137" s="61" t="s">
        <v>264</v>
      </c>
      <c r="B137" s="61"/>
      <c r="C137" s="61"/>
      <c r="D137" s="61"/>
      <c r="E137" s="61"/>
      <c r="F137" s="61"/>
    </row>
    <row r="138" spans="1:6" x14ac:dyDescent="0.25">
      <c r="A138" s="61" t="s">
        <v>265</v>
      </c>
      <c r="B138" s="61"/>
      <c r="C138" s="61"/>
      <c r="D138" s="61"/>
      <c r="E138" s="61"/>
      <c r="F138" s="61"/>
    </row>
    <row r="139" spans="1:6" x14ac:dyDescent="0.25">
      <c r="A139" s="61" t="s">
        <v>1018</v>
      </c>
      <c r="B139" s="61"/>
      <c r="C139" s="61"/>
      <c r="D139" s="61"/>
      <c r="E139" s="61"/>
      <c r="F139" s="61"/>
    </row>
    <row r="140" spans="1:6" ht="30" customHeight="1" x14ac:dyDescent="0.25">
      <c r="A140" s="61" t="s">
        <v>1019</v>
      </c>
      <c r="B140" s="61"/>
      <c r="C140" s="61"/>
      <c r="D140" s="61"/>
      <c r="E140" s="61"/>
      <c r="F140" s="61"/>
    </row>
    <row r="141" spans="1:6" ht="30" customHeight="1" x14ac:dyDescent="0.25">
      <c r="A141" s="61" t="s">
        <v>1020</v>
      </c>
      <c r="B141" s="61"/>
      <c r="C141" s="61"/>
      <c r="D141" s="61"/>
      <c r="E141" s="61"/>
      <c r="F141" s="61"/>
    </row>
    <row r="142" spans="1:6" ht="75" customHeight="1" x14ac:dyDescent="0.25">
      <c r="A142" s="61" t="s">
        <v>1021</v>
      </c>
      <c r="B142" s="61"/>
      <c r="C142" s="61"/>
      <c r="D142" s="61"/>
      <c r="E142" s="61"/>
      <c r="F142" s="61"/>
    </row>
    <row r="143" spans="1:6" ht="30" customHeight="1" x14ac:dyDescent="0.25">
      <c r="A143" s="61" t="s">
        <v>4489</v>
      </c>
      <c r="B143" s="61"/>
      <c r="C143" s="61"/>
      <c r="D143" s="61"/>
      <c r="E143" s="61"/>
      <c r="F143" s="61"/>
    </row>
    <row r="144" spans="1:6" ht="30" customHeight="1" x14ac:dyDescent="0.25">
      <c r="A144" s="61" t="s">
        <v>1023</v>
      </c>
      <c r="B144" s="61"/>
      <c r="C144" s="61"/>
      <c r="D144" s="61"/>
      <c r="E144" s="61"/>
      <c r="F144" s="61"/>
    </row>
    <row r="145" spans="1:6" ht="90" customHeight="1" x14ac:dyDescent="0.25">
      <c r="A145" s="61" t="s">
        <v>1024</v>
      </c>
      <c r="B145" s="61"/>
      <c r="C145" s="61"/>
      <c r="D145" s="61"/>
      <c r="E145" s="61"/>
      <c r="F145" s="61"/>
    </row>
  </sheetData>
  <mergeCells count="11">
    <mergeCell ref="A2:F2"/>
    <mergeCell ref="A136:F136"/>
    <mergeCell ref="A137:F137"/>
    <mergeCell ref="A138:F138"/>
    <mergeCell ref="A139:F139"/>
    <mergeCell ref="A145:F145"/>
    <mergeCell ref="A140:F140"/>
    <mergeCell ref="A141:F141"/>
    <mergeCell ref="A142:F142"/>
    <mergeCell ref="A143:F143"/>
    <mergeCell ref="A144:F14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F6BD-0868-4412-990E-287963C0E442}">
  <dimension ref="A1:F145"/>
  <sheetViews>
    <sheetView zoomScale="98" zoomScaleNormal="98" workbookViewId="0">
      <selection activeCell="A2" sqref="A2:F2"/>
    </sheetView>
  </sheetViews>
  <sheetFormatPr defaultRowHeight="15" x14ac:dyDescent="0.25"/>
  <cols>
    <col min="1" max="1" width="60.7109375" customWidth="1"/>
    <col min="2" max="6" width="14.140625" customWidth="1"/>
  </cols>
  <sheetData>
    <row r="1" spans="1:6" x14ac:dyDescent="0.25">
      <c r="A1" s="3" t="str">
        <f>HYPERLINK("#TOC!A1", "Return to Table of Contents")</f>
        <v>Return to Table of Contents</v>
      </c>
    </row>
    <row r="2" spans="1:6" x14ac:dyDescent="0.25">
      <c r="A2" s="63" t="s">
        <v>20</v>
      </c>
      <c r="B2" s="61"/>
      <c r="C2" s="61"/>
      <c r="D2" s="61"/>
      <c r="E2" s="61"/>
      <c r="F2" s="61"/>
    </row>
    <row r="3" spans="1:6" ht="75.599999999999994" customHeight="1" x14ac:dyDescent="0.25">
      <c r="A3" s="4"/>
      <c r="B3" s="39" t="s">
        <v>3965</v>
      </c>
      <c r="C3" s="39" t="s">
        <v>3966</v>
      </c>
      <c r="D3" s="39" t="s">
        <v>3967</v>
      </c>
      <c r="E3" s="39" t="s">
        <v>3968</v>
      </c>
      <c r="F3" s="39" t="s">
        <v>3969</v>
      </c>
    </row>
    <row r="4" spans="1:6" x14ac:dyDescent="0.25">
      <c r="A4" s="6" t="s">
        <v>1025</v>
      </c>
      <c r="B4" s="8">
        <v>7.4487031503129932</v>
      </c>
      <c r="C4" s="8">
        <v>7.3247817923212857</v>
      </c>
      <c r="D4" s="8">
        <v>33.723583595572634</v>
      </c>
      <c r="E4" s="8">
        <v>18.882452076672291</v>
      </c>
      <c r="F4" s="8">
        <v>8.9503631970040551</v>
      </c>
    </row>
    <row r="5" spans="1:6" x14ac:dyDescent="0.25">
      <c r="A5" s="5"/>
      <c r="B5" s="9" t="s">
        <v>3980</v>
      </c>
      <c r="C5" s="9" t="s">
        <v>3981</v>
      </c>
      <c r="D5" s="9" t="s">
        <v>3982</v>
      </c>
      <c r="E5" s="9" t="s">
        <v>3983</v>
      </c>
      <c r="F5" s="9" t="s">
        <v>3984</v>
      </c>
    </row>
    <row r="6" spans="1:6" x14ac:dyDescent="0.25">
      <c r="A6" s="29" t="s">
        <v>673</v>
      </c>
      <c r="F6" s="5"/>
    </row>
    <row r="7" spans="1:6" x14ac:dyDescent="0.25">
      <c r="A7" s="11" t="s">
        <v>32</v>
      </c>
      <c r="B7" s="13">
        <v>10.94246895697456</v>
      </c>
      <c r="C7" s="13">
        <v>8.6999371788522577</v>
      </c>
      <c r="D7" s="13">
        <v>32.306623661862361</v>
      </c>
      <c r="E7" s="13">
        <v>6.4029788826198599</v>
      </c>
      <c r="F7" s="13">
        <v>6.77765899309935</v>
      </c>
    </row>
    <row r="8" spans="1:6" x14ac:dyDescent="0.25">
      <c r="A8" s="5"/>
      <c r="B8" s="9" t="s">
        <v>4490</v>
      </c>
      <c r="C8" s="9" t="s">
        <v>4491</v>
      </c>
      <c r="D8" s="9" t="s">
        <v>4492</v>
      </c>
      <c r="E8" s="9" t="s">
        <v>4493</v>
      </c>
      <c r="F8" s="9" t="s">
        <v>4494</v>
      </c>
    </row>
    <row r="9" spans="1:6" x14ac:dyDescent="0.25">
      <c r="A9" s="11" t="s">
        <v>36</v>
      </c>
      <c r="B9" s="13">
        <v>7.811918430422307</v>
      </c>
      <c r="C9" s="13">
        <v>9.3388031677745698</v>
      </c>
      <c r="D9" s="13">
        <v>24.876149893031236</v>
      </c>
      <c r="E9" s="13">
        <v>3.7817376344619804</v>
      </c>
      <c r="F9" s="13">
        <v>3.2564467897794858</v>
      </c>
    </row>
    <row r="10" spans="1:6" x14ac:dyDescent="0.25">
      <c r="A10" s="5"/>
      <c r="B10" s="9" t="s">
        <v>4495</v>
      </c>
      <c r="C10" s="9" t="s">
        <v>4496</v>
      </c>
      <c r="D10" s="9" t="s">
        <v>4497</v>
      </c>
      <c r="E10" s="9" t="s">
        <v>4498</v>
      </c>
      <c r="F10" s="9" t="s">
        <v>1118</v>
      </c>
    </row>
    <row r="11" spans="1:6" x14ac:dyDescent="0.25">
      <c r="A11" s="11" t="s">
        <v>40</v>
      </c>
      <c r="B11" s="13">
        <v>6.9271788166696195</v>
      </c>
      <c r="C11" s="13">
        <v>6.8694811359597168</v>
      </c>
      <c r="D11" s="13">
        <v>28.854370315889895</v>
      </c>
      <c r="E11" s="13">
        <v>9.6080172472366812</v>
      </c>
      <c r="F11" s="13">
        <v>3.6680832354130022</v>
      </c>
    </row>
    <row r="12" spans="1:6" x14ac:dyDescent="0.25">
      <c r="A12" s="5"/>
      <c r="B12" s="9" t="s">
        <v>4499</v>
      </c>
      <c r="C12" s="9" t="s">
        <v>4500</v>
      </c>
      <c r="D12" s="9" t="s">
        <v>4501</v>
      </c>
      <c r="E12" s="9" t="s">
        <v>4502</v>
      </c>
      <c r="F12" s="9" t="s">
        <v>4503</v>
      </c>
    </row>
    <row r="13" spans="1:6" x14ac:dyDescent="0.25">
      <c r="A13" s="11" t="s">
        <v>44</v>
      </c>
      <c r="B13" s="13">
        <v>7.3295829838570556</v>
      </c>
      <c r="C13" s="13">
        <v>7.5735275890547653</v>
      </c>
      <c r="D13" s="13">
        <v>37.525824595878909</v>
      </c>
      <c r="E13" s="13">
        <v>21.283650451145753</v>
      </c>
      <c r="F13" s="13">
        <v>11.412250821537505</v>
      </c>
    </row>
    <row r="14" spans="1:6" x14ac:dyDescent="0.25">
      <c r="A14" s="5"/>
      <c r="B14" s="9" t="s">
        <v>4504</v>
      </c>
      <c r="C14" s="9" t="s">
        <v>4505</v>
      </c>
      <c r="D14" s="9" t="s">
        <v>4506</v>
      </c>
      <c r="E14" s="9" t="s">
        <v>4507</v>
      </c>
      <c r="F14" s="9" t="s">
        <v>4508</v>
      </c>
    </row>
    <row r="15" spans="1:6" x14ac:dyDescent="0.25">
      <c r="A15" s="11" t="s">
        <v>48</v>
      </c>
      <c r="B15" s="13">
        <v>5.8122697417775413</v>
      </c>
      <c r="C15" s="13">
        <v>6.8786472914784209</v>
      </c>
      <c r="D15" s="13">
        <v>40.893015666902855</v>
      </c>
      <c r="E15" s="13">
        <v>36.822063674085783</v>
      </c>
      <c r="F15" s="13">
        <v>13.631234481733276</v>
      </c>
    </row>
    <row r="16" spans="1:6" x14ac:dyDescent="0.25">
      <c r="A16" s="5"/>
      <c r="B16" s="9" t="s">
        <v>631</v>
      </c>
      <c r="C16" s="9" t="s">
        <v>4509</v>
      </c>
      <c r="D16" s="9" t="s">
        <v>4510</v>
      </c>
      <c r="E16" s="9" t="s">
        <v>4511</v>
      </c>
      <c r="F16" s="9" t="s">
        <v>4512</v>
      </c>
    </row>
    <row r="17" spans="1:6" x14ac:dyDescent="0.25">
      <c r="A17" s="11" t="s">
        <v>52</v>
      </c>
      <c r="B17" s="13">
        <v>3.6668019613244902</v>
      </c>
      <c r="C17" s="13">
        <v>0.78899724257428872</v>
      </c>
      <c r="D17" s="13">
        <v>43.674282875005346</v>
      </c>
      <c r="E17" s="13">
        <v>57.7031614450391</v>
      </c>
      <c r="F17" s="13">
        <v>23.264550402948537</v>
      </c>
    </row>
    <row r="18" spans="1:6" x14ac:dyDescent="0.25">
      <c r="A18" s="5"/>
      <c r="B18" s="9" t="s">
        <v>4513</v>
      </c>
      <c r="C18" s="9" t="s">
        <v>4514</v>
      </c>
      <c r="D18" s="9" t="s">
        <v>4515</v>
      </c>
      <c r="E18" s="9" t="s">
        <v>4516</v>
      </c>
      <c r="F18" s="9" t="s">
        <v>4517</v>
      </c>
    </row>
    <row r="19" spans="1:6" x14ac:dyDescent="0.25">
      <c r="A19" s="29" t="s">
        <v>716</v>
      </c>
      <c r="F19" s="5"/>
    </row>
    <row r="20" spans="1:6" x14ac:dyDescent="0.25">
      <c r="A20" s="11" t="s">
        <v>57</v>
      </c>
      <c r="B20" s="13">
        <v>9.322709617234386</v>
      </c>
      <c r="C20" s="13">
        <v>9.0384700425395224</v>
      </c>
      <c r="D20" s="13">
        <v>28.443009252054914</v>
      </c>
      <c r="E20" s="13">
        <v>5.0153150825149391</v>
      </c>
      <c r="F20" s="13">
        <v>4.9331620025811329</v>
      </c>
    </row>
    <row r="21" spans="1:6" x14ac:dyDescent="0.25">
      <c r="A21" s="5"/>
      <c r="B21" s="9" t="s">
        <v>4518</v>
      </c>
      <c r="C21" s="9" t="s">
        <v>4519</v>
      </c>
      <c r="D21" s="9" t="s">
        <v>4520</v>
      </c>
      <c r="E21" s="9" t="s">
        <v>4521</v>
      </c>
      <c r="F21" s="9" t="s">
        <v>892</v>
      </c>
    </row>
    <row r="22" spans="1:6" x14ac:dyDescent="0.25">
      <c r="A22" s="11" t="s">
        <v>61</v>
      </c>
      <c r="B22" s="13">
        <v>7.1381911518639836</v>
      </c>
      <c r="C22" s="13">
        <v>7.2421494763723047</v>
      </c>
      <c r="D22" s="13">
        <v>33.427560829182248</v>
      </c>
      <c r="E22" s="13">
        <v>15.824483216257212</v>
      </c>
      <c r="F22" s="13">
        <v>7.7707121272450399</v>
      </c>
    </row>
    <row r="23" spans="1:6" x14ac:dyDescent="0.25">
      <c r="A23" s="5"/>
      <c r="B23" s="9" t="s">
        <v>4522</v>
      </c>
      <c r="C23" s="9" t="s">
        <v>4523</v>
      </c>
      <c r="D23" s="9" t="s">
        <v>4524</v>
      </c>
      <c r="E23" s="9" t="s">
        <v>4525</v>
      </c>
      <c r="F23" s="9" t="s">
        <v>4526</v>
      </c>
    </row>
    <row r="24" spans="1:6" x14ac:dyDescent="0.25">
      <c r="A24" s="11" t="s">
        <v>65</v>
      </c>
      <c r="B24" s="13">
        <v>5.1310114173059373</v>
      </c>
      <c r="C24" s="13">
        <v>4.9662244485825733</v>
      </c>
      <c r="D24" s="13">
        <v>41.769784920007638</v>
      </c>
      <c r="E24" s="13">
        <v>43.387663059990736</v>
      </c>
      <c r="F24" s="13">
        <v>16.640797262393122</v>
      </c>
    </row>
    <row r="25" spans="1:6" x14ac:dyDescent="0.25">
      <c r="A25" s="5"/>
      <c r="B25" s="9" t="s">
        <v>4527</v>
      </c>
      <c r="C25" s="9" t="s">
        <v>4528</v>
      </c>
      <c r="D25" s="9" t="s">
        <v>4529</v>
      </c>
      <c r="E25" s="9" t="s">
        <v>4530</v>
      </c>
      <c r="F25" s="9" t="s">
        <v>4531</v>
      </c>
    </row>
    <row r="26" spans="1:6" x14ac:dyDescent="0.25">
      <c r="A26" s="10" t="s">
        <v>738</v>
      </c>
      <c r="F26" s="5"/>
    </row>
    <row r="27" spans="1:6" x14ac:dyDescent="0.25">
      <c r="A27" s="11" t="s">
        <v>70</v>
      </c>
      <c r="B27" s="13">
        <v>0.68845360232046615</v>
      </c>
      <c r="C27" s="13">
        <v>2.786602504487893</v>
      </c>
      <c r="D27" s="13">
        <v>21.253237773862999</v>
      </c>
      <c r="E27" s="13">
        <v>6.0020455113350684</v>
      </c>
      <c r="F27" s="13">
        <v>2.9807048103476976</v>
      </c>
    </row>
    <row r="28" spans="1:6" x14ac:dyDescent="0.25">
      <c r="A28" s="5"/>
      <c r="B28" s="9" t="s">
        <v>806</v>
      </c>
      <c r="C28" s="9" t="s">
        <v>4532</v>
      </c>
      <c r="D28" s="9" t="s">
        <v>4533</v>
      </c>
      <c r="E28" s="9" t="s">
        <v>4534</v>
      </c>
      <c r="F28" s="9" t="s">
        <v>4535</v>
      </c>
    </row>
    <row r="29" spans="1:6" x14ac:dyDescent="0.25">
      <c r="A29" s="11" t="s">
        <v>74</v>
      </c>
      <c r="B29" s="13">
        <v>3.114358332393703</v>
      </c>
      <c r="C29" s="13">
        <v>2.6644917956891288</v>
      </c>
      <c r="D29" s="13">
        <v>19.683790979586089</v>
      </c>
      <c r="E29" s="13">
        <v>12.710927671848587</v>
      </c>
      <c r="F29" s="13">
        <v>8.5242147256986396</v>
      </c>
    </row>
    <row r="30" spans="1:6" x14ac:dyDescent="0.25">
      <c r="A30" s="5"/>
      <c r="B30" s="9" t="s">
        <v>4536</v>
      </c>
      <c r="C30" s="9" t="s">
        <v>933</v>
      </c>
      <c r="D30" s="9" t="s">
        <v>4537</v>
      </c>
      <c r="E30" s="9" t="s">
        <v>4538</v>
      </c>
      <c r="F30" s="9" t="s">
        <v>4539</v>
      </c>
    </row>
    <row r="31" spans="1:6" x14ac:dyDescent="0.25">
      <c r="A31" s="11" t="s">
        <v>78</v>
      </c>
      <c r="B31" s="13">
        <v>9.7068624344485475</v>
      </c>
      <c r="C31" s="13">
        <v>2.8873521152721113</v>
      </c>
      <c r="D31" s="13">
        <v>36.426153611205827</v>
      </c>
      <c r="E31" s="13">
        <v>16.663372367919504</v>
      </c>
      <c r="F31" s="13">
        <v>6.7879499584757514</v>
      </c>
    </row>
    <row r="32" spans="1:6" x14ac:dyDescent="0.25">
      <c r="A32" s="5"/>
      <c r="B32" s="9" t="s">
        <v>4540</v>
      </c>
      <c r="C32" s="9" t="s">
        <v>4541</v>
      </c>
      <c r="D32" s="9" t="s">
        <v>4542</v>
      </c>
      <c r="E32" s="9" t="s">
        <v>4543</v>
      </c>
      <c r="F32" s="9" t="s">
        <v>4544</v>
      </c>
    </row>
    <row r="33" spans="1:6" x14ac:dyDescent="0.25">
      <c r="A33" s="11" t="s">
        <v>82</v>
      </c>
      <c r="B33" s="13">
        <v>2.4295708020311708</v>
      </c>
      <c r="C33" s="13">
        <v>1.4421281324517787</v>
      </c>
      <c r="D33" s="13">
        <v>30.122820135183709</v>
      </c>
      <c r="E33" s="9" t="s">
        <v>530</v>
      </c>
      <c r="F33" s="9" t="s">
        <v>530</v>
      </c>
    </row>
    <row r="34" spans="1:6" x14ac:dyDescent="0.25">
      <c r="A34" s="5"/>
      <c r="B34" s="9" t="s">
        <v>4545</v>
      </c>
      <c r="C34" s="9" t="s">
        <v>4546</v>
      </c>
      <c r="D34" s="9" t="s">
        <v>4547</v>
      </c>
      <c r="E34" s="9" t="s">
        <v>370</v>
      </c>
      <c r="F34" s="9" t="s">
        <v>370</v>
      </c>
    </row>
    <row r="35" spans="1:6" x14ac:dyDescent="0.25">
      <c r="A35" s="11" t="s">
        <v>86</v>
      </c>
      <c r="B35" s="13">
        <v>3.9961478250522311</v>
      </c>
      <c r="C35" s="13">
        <v>2.9050259579670548</v>
      </c>
      <c r="D35" s="13">
        <v>28.871777253839483</v>
      </c>
      <c r="E35" s="13">
        <v>15.618573347017032</v>
      </c>
      <c r="F35" s="13">
        <v>12.435011507016283</v>
      </c>
    </row>
    <row r="36" spans="1:6" x14ac:dyDescent="0.25">
      <c r="A36" s="5"/>
      <c r="B36" s="9" t="s">
        <v>4548</v>
      </c>
      <c r="C36" s="9" t="s">
        <v>4549</v>
      </c>
      <c r="D36" s="9" t="s">
        <v>4550</v>
      </c>
      <c r="E36" s="9" t="s">
        <v>4551</v>
      </c>
      <c r="F36" s="9" t="s">
        <v>4552</v>
      </c>
    </row>
    <row r="37" spans="1:6" x14ac:dyDescent="0.25">
      <c r="A37" s="11" t="s">
        <v>90</v>
      </c>
      <c r="B37" s="13">
        <v>9.7757672554998987</v>
      </c>
      <c r="C37" s="13">
        <v>13.313402976784557</v>
      </c>
      <c r="D37" s="13">
        <v>43.023017142004349</v>
      </c>
      <c r="E37" s="13">
        <v>23.315619899535456</v>
      </c>
      <c r="F37" s="13">
        <v>5.9172162962720698</v>
      </c>
    </row>
    <row r="38" spans="1:6" x14ac:dyDescent="0.25">
      <c r="A38" s="5"/>
      <c r="B38" s="9" t="s">
        <v>4553</v>
      </c>
      <c r="C38" s="9" t="s">
        <v>4255</v>
      </c>
      <c r="D38" s="9" t="s">
        <v>4554</v>
      </c>
      <c r="E38" s="9" t="s">
        <v>4555</v>
      </c>
      <c r="F38" s="9" t="s">
        <v>4556</v>
      </c>
    </row>
    <row r="39" spans="1:6" x14ac:dyDescent="0.25">
      <c r="A39" s="11" t="s">
        <v>94</v>
      </c>
      <c r="B39" s="13">
        <v>16.256787246696515</v>
      </c>
      <c r="C39" s="13">
        <v>15.593443523571427</v>
      </c>
      <c r="D39" s="13">
        <v>59.603914936578818</v>
      </c>
      <c r="E39" s="13">
        <v>39.303373029520536</v>
      </c>
      <c r="F39" s="13">
        <v>19.435539319917787</v>
      </c>
    </row>
    <row r="40" spans="1:6" x14ac:dyDescent="0.25">
      <c r="A40" s="5"/>
      <c r="B40" s="9" t="s">
        <v>4557</v>
      </c>
      <c r="C40" s="9" t="s">
        <v>4558</v>
      </c>
      <c r="D40" s="9" t="s">
        <v>4559</v>
      </c>
      <c r="E40" s="9" t="s">
        <v>4560</v>
      </c>
      <c r="F40" s="9" t="s">
        <v>4561</v>
      </c>
    </row>
    <row r="41" spans="1:6" x14ac:dyDescent="0.25">
      <c r="A41" s="11" t="s">
        <v>98</v>
      </c>
      <c r="B41" s="13">
        <v>24.136597044791792</v>
      </c>
      <c r="C41" s="13">
        <v>28.367687374043925</v>
      </c>
      <c r="D41" s="13">
        <v>50.854345111134528</v>
      </c>
      <c r="E41" s="13">
        <v>40.438384352355335</v>
      </c>
      <c r="F41" s="13">
        <v>15.884180727170024</v>
      </c>
    </row>
    <row r="42" spans="1:6" x14ac:dyDescent="0.25">
      <c r="A42" s="5"/>
      <c r="B42" s="9" t="s">
        <v>4562</v>
      </c>
      <c r="C42" s="9" t="s">
        <v>4563</v>
      </c>
      <c r="D42" s="9" t="s">
        <v>4564</v>
      </c>
      <c r="E42" s="9" t="s">
        <v>4565</v>
      </c>
      <c r="F42" s="9" t="s">
        <v>4566</v>
      </c>
    </row>
    <row r="43" spans="1:6" x14ac:dyDescent="0.25">
      <c r="A43" s="29" t="s">
        <v>794</v>
      </c>
      <c r="F43" s="5"/>
    </row>
    <row r="44" spans="1:6" x14ac:dyDescent="0.25">
      <c r="A44" s="11" t="s">
        <v>70</v>
      </c>
      <c r="B44" s="13">
        <v>0.68845360232046615</v>
      </c>
      <c r="C44" s="13">
        <v>2.786602504487893</v>
      </c>
      <c r="D44" s="13">
        <v>21.253237773862999</v>
      </c>
      <c r="E44" s="13">
        <v>6.0020455113350684</v>
      </c>
      <c r="F44" s="13">
        <v>2.9807048103476976</v>
      </c>
    </row>
    <row r="45" spans="1:6" x14ac:dyDescent="0.25">
      <c r="A45" s="5"/>
      <c r="B45" s="9" t="s">
        <v>806</v>
      </c>
      <c r="C45" s="9" t="s">
        <v>4532</v>
      </c>
      <c r="D45" s="9" t="s">
        <v>4533</v>
      </c>
      <c r="E45" s="9" t="s">
        <v>4534</v>
      </c>
      <c r="F45" s="9" t="s">
        <v>4535</v>
      </c>
    </row>
    <row r="46" spans="1:6" x14ac:dyDescent="0.25">
      <c r="A46" s="11" t="s">
        <v>74</v>
      </c>
      <c r="B46" s="13">
        <v>3.114358332393703</v>
      </c>
      <c r="C46" s="13">
        <v>2.6644917956891288</v>
      </c>
      <c r="D46" s="13">
        <v>19.683790979586092</v>
      </c>
      <c r="E46" s="13">
        <v>12.710927671848587</v>
      </c>
      <c r="F46" s="13">
        <v>8.5242147256986396</v>
      </c>
    </row>
    <row r="47" spans="1:6" x14ac:dyDescent="0.25">
      <c r="A47" s="5"/>
      <c r="B47" s="9" t="s">
        <v>4536</v>
      </c>
      <c r="C47" s="9" t="s">
        <v>933</v>
      </c>
      <c r="D47" s="9" t="s">
        <v>4537</v>
      </c>
      <c r="E47" s="9" t="s">
        <v>4538</v>
      </c>
      <c r="F47" s="9" t="s">
        <v>4539</v>
      </c>
    </row>
    <row r="48" spans="1:6" x14ac:dyDescent="0.25">
      <c r="A48" s="14" t="s">
        <v>103</v>
      </c>
      <c r="B48" s="13">
        <v>6.2038149186099378</v>
      </c>
      <c r="C48" s="13">
        <v>2.6122221840368094</v>
      </c>
      <c r="D48" s="13">
        <v>32.521510984577269</v>
      </c>
      <c r="E48" s="13">
        <v>14.734447673618908</v>
      </c>
      <c r="F48" s="13">
        <v>8.0378354568154506</v>
      </c>
    </row>
    <row r="49" spans="1:6" x14ac:dyDescent="0.25">
      <c r="A49" s="5"/>
      <c r="B49" s="9" t="s">
        <v>4567</v>
      </c>
      <c r="C49" s="9" t="s">
        <v>4568</v>
      </c>
      <c r="D49" s="9" t="s">
        <v>4569</v>
      </c>
      <c r="E49" s="9" t="s">
        <v>4570</v>
      </c>
      <c r="F49" s="9" t="s">
        <v>4571</v>
      </c>
    </row>
    <row r="50" spans="1:6" x14ac:dyDescent="0.25">
      <c r="A50" s="11" t="s">
        <v>90</v>
      </c>
      <c r="B50" s="13">
        <v>9.7757672554998987</v>
      </c>
      <c r="C50" s="13">
        <v>13.313402976784557</v>
      </c>
      <c r="D50" s="13">
        <v>43.023017142004349</v>
      </c>
      <c r="E50" s="13">
        <v>23.315619899535456</v>
      </c>
      <c r="F50" s="13">
        <v>5.9172162962720698</v>
      </c>
    </row>
    <row r="51" spans="1:6" x14ac:dyDescent="0.25">
      <c r="A51" s="5"/>
      <c r="B51" s="9" t="s">
        <v>4553</v>
      </c>
      <c r="C51" s="9" t="s">
        <v>4255</v>
      </c>
      <c r="D51" s="9" t="s">
        <v>4554</v>
      </c>
      <c r="E51" s="9" t="s">
        <v>4555</v>
      </c>
      <c r="F51" s="9" t="s">
        <v>4556</v>
      </c>
    </row>
    <row r="52" spans="1:6" x14ac:dyDescent="0.25">
      <c r="A52" s="11" t="s">
        <v>107</v>
      </c>
      <c r="B52" s="13">
        <v>18.511118004637954</v>
      </c>
      <c r="C52" s="13">
        <v>19.277225350135154</v>
      </c>
      <c r="D52" s="13">
        <v>57.070899181166446</v>
      </c>
      <c r="E52" s="13">
        <v>39.635220969047261</v>
      </c>
      <c r="F52" s="13">
        <v>18.413587877923923</v>
      </c>
    </row>
    <row r="53" spans="1:6" x14ac:dyDescent="0.25">
      <c r="A53" s="5"/>
      <c r="B53" s="9" t="s">
        <v>4572</v>
      </c>
      <c r="C53" s="9" t="s">
        <v>4573</v>
      </c>
      <c r="D53" s="9" t="s">
        <v>4574</v>
      </c>
      <c r="E53" s="9" t="s">
        <v>4575</v>
      </c>
      <c r="F53" s="9" t="s">
        <v>4576</v>
      </c>
    </row>
    <row r="54" spans="1:6" x14ac:dyDescent="0.25">
      <c r="A54" s="10" t="s">
        <v>808</v>
      </c>
      <c r="F54" s="5"/>
    </row>
    <row r="55" spans="1:6" x14ac:dyDescent="0.25">
      <c r="A55" s="11" t="s">
        <v>112</v>
      </c>
      <c r="B55" s="13">
        <v>7.7430662445883192</v>
      </c>
      <c r="C55" s="13">
        <v>3.6828464545038964</v>
      </c>
      <c r="D55" s="13">
        <v>47.903421687936607</v>
      </c>
      <c r="E55" s="13">
        <v>49.702273210731981</v>
      </c>
      <c r="F55" s="13">
        <v>19.493999440634116</v>
      </c>
    </row>
    <row r="56" spans="1:6" x14ac:dyDescent="0.25">
      <c r="A56" s="5"/>
      <c r="B56" s="9" t="s">
        <v>4577</v>
      </c>
      <c r="C56" s="9" t="s">
        <v>4578</v>
      </c>
      <c r="D56" s="9" t="s">
        <v>4579</v>
      </c>
      <c r="E56" s="9" t="s">
        <v>4580</v>
      </c>
      <c r="F56" s="9" t="s">
        <v>4089</v>
      </c>
    </row>
    <row r="57" spans="1:6" x14ac:dyDescent="0.25">
      <c r="A57" s="11" t="s">
        <v>116</v>
      </c>
      <c r="B57" s="13">
        <v>8.0258560644322312</v>
      </c>
      <c r="C57" s="13">
        <v>10.287716836767125</v>
      </c>
      <c r="D57" s="13">
        <v>36.011180958579352</v>
      </c>
      <c r="E57" s="13">
        <v>14.057950296129542</v>
      </c>
      <c r="F57" s="13">
        <v>7.475460100504872</v>
      </c>
    </row>
    <row r="58" spans="1:6" x14ac:dyDescent="0.25">
      <c r="A58" s="5"/>
      <c r="B58" s="9" t="s">
        <v>4581</v>
      </c>
      <c r="C58" s="9" t="s">
        <v>4582</v>
      </c>
      <c r="D58" s="9" t="s">
        <v>4583</v>
      </c>
      <c r="E58" s="9" t="s">
        <v>4584</v>
      </c>
      <c r="F58" s="9" t="s">
        <v>4585</v>
      </c>
    </row>
    <row r="59" spans="1:6" x14ac:dyDescent="0.25">
      <c r="A59" s="11" t="s">
        <v>120</v>
      </c>
      <c r="B59" s="13">
        <v>5.2090690800417443</v>
      </c>
      <c r="C59" s="13">
        <v>1.2564787879476071</v>
      </c>
      <c r="D59" s="13">
        <v>11.331583625464889</v>
      </c>
      <c r="E59" s="13">
        <v>3.4150121694861251</v>
      </c>
      <c r="F59" s="13">
        <v>3.2311810570255894</v>
      </c>
    </row>
    <row r="60" spans="1:6" x14ac:dyDescent="0.25">
      <c r="A60" s="5"/>
      <c r="B60" s="9" t="s">
        <v>4586</v>
      </c>
      <c r="C60" s="9" t="s">
        <v>4587</v>
      </c>
      <c r="D60" s="9" t="s">
        <v>4588</v>
      </c>
      <c r="E60" s="9" t="s">
        <v>4589</v>
      </c>
      <c r="F60" s="9" t="s">
        <v>4590</v>
      </c>
    </row>
    <row r="61" spans="1:6" x14ac:dyDescent="0.25">
      <c r="A61" s="10" t="s">
        <v>124</v>
      </c>
      <c r="F61" s="5"/>
    </row>
    <row r="62" spans="1:6" x14ac:dyDescent="0.25">
      <c r="A62" s="11" t="s">
        <v>125</v>
      </c>
      <c r="B62" s="13">
        <v>11.208219227968346</v>
      </c>
      <c r="C62" s="13">
        <v>8.6720755470976663</v>
      </c>
      <c r="D62" s="13">
        <v>42.412904449799449</v>
      </c>
      <c r="E62" s="13">
        <v>34.340474469430482</v>
      </c>
      <c r="F62" s="13">
        <v>13.897275327539679</v>
      </c>
    </row>
    <row r="63" spans="1:6" x14ac:dyDescent="0.25">
      <c r="A63" s="5"/>
      <c r="B63" s="9" t="s">
        <v>4591</v>
      </c>
      <c r="C63" s="9" t="s">
        <v>4592</v>
      </c>
      <c r="D63" s="9" t="s">
        <v>4593</v>
      </c>
      <c r="E63" s="9" t="s">
        <v>4594</v>
      </c>
      <c r="F63" s="9" t="s">
        <v>4595</v>
      </c>
    </row>
    <row r="64" spans="1:6" x14ac:dyDescent="0.25">
      <c r="A64" s="11" t="s">
        <v>129</v>
      </c>
      <c r="B64" s="13">
        <v>6.7697931419174076</v>
      </c>
      <c r="C64" s="13">
        <v>7.8685487401670589</v>
      </c>
      <c r="D64" s="13">
        <v>46.708712685292028</v>
      </c>
      <c r="E64" s="13">
        <v>6.6372031135570415</v>
      </c>
      <c r="F64" s="13">
        <v>5.3618313937847972</v>
      </c>
    </row>
    <row r="65" spans="1:6" x14ac:dyDescent="0.25">
      <c r="A65" s="5"/>
      <c r="B65" s="9" t="s">
        <v>4596</v>
      </c>
      <c r="C65" s="9" t="s">
        <v>4597</v>
      </c>
      <c r="D65" s="9" t="s">
        <v>4598</v>
      </c>
      <c r="E65" s="9" t="s">
        <v>4599</v>
      </c>
      <c r="F65" s="9" t="s">
        <v>4600</v>
      </c>
    </row>
    <row r="66" spans="1:6" x14ac:dyDescent="0.25">
      <c r="A66" s="11" t="s">
        <v>133</v>
      </c>
      <c r="B66" s="13">
        <v>6.7090710191825744</v>
      </c>
      <c r="C66" s="13">
        <v>8.2245488779417339</v>
      </c>
      <c r="D66" s="13">
        <v>29.17127061965293</v>
      </c>
      <c r="E66" s="13">
        <v>18.73530786360665</v>
      </c>
      <c r="F66" s="13">
        <v>8.8075771441527024</v>
      </c>
    </row>
    <row r="67" spans="1:6" x14ac:dyDescent="0.25">
      <c r="A67" s="5"/>
      <c r="B67" s="9" t="s">
        <v>4601</v>
      </c>
      <c r="C67" s="9" t="s">
        <v>4602</v>
      </c>
      <c r="D67" s="9" t="s">
        <v>4603</v>
      </c>
      <c r="E67" s="9" t="s">
        <v>4604</v>
      </c>
      <c r="F67" s="9" t="s">
        <v>4605</v>
      </c>
    </row>
    <row r="68" spans="1:6" x14ac:dyDescent="0.25">
      <c r="A68" s="11" t="s">
        <v>137</v>
      </c>
      <c r="B68" s="13">
        <v>3.7891805375758931</v>
      </c>
      <c r="C68" s="13">
        <v>0.95255090169435974</v>
      </c>
      <c r="D68" s="13">
        <v>16.361087653977783</v>
      </c>
      <c r="E68" s="13">
        <v>5.5879097357291734</v>
      </c>
      <c r="F68" s="13">
        <v>4.7226438166358475</v>
      </c>
    </row>
    <row r="69" spans="1:6" x14ac:dyDescent="0.25">
      <c r="A69" s="5"/>
      <c r="B69" s="9" t="s">
        <v>4606</v>
      </c>
      <c r="C69" s="9" t="s">
        <v>4607</v>
      </c>
      <c r="D69" s="9" t="s">
        <v>4608</v>
      </c>
      <c r="E69" s="9" t="s">
        <v>4609</v>
      </c>
      <c r="F69" s="9" t="s">
        <v>4610</v>
      </c>
    </row>
    <row r="70" spans="1:6" x14ac:dyDescent="0.25">
      <c r="A70" s="29" t="s">
        <v>858</v>
      </c>
      <c r="F70" s="5"/>
    </row>
    <row r="71" spans="1:6" x14ac:dyDescent="0.25">
      <c r="A71" s="11" t="s">
        <v>142</v>
      </c>
      <c r="B71" s="13">
        <v>2.9238564889086738</v>
      </c>
      <c r="C71" s="13">
        <v>4.0411172813958549</v>
      </c>
      <c r="D71" s="13">
        <v>24.821191472929041</v>
      </c>
      <c r="E71" s="13">
        <v>9.7000881125211063</v>
      </c>
      <c r="F71" s="13">
        <v>6.7611387187755447</v>
      </c>
    </row>
    <row r="72" spans="1:6" x14ac:dyDescent="0.25">
      <c r="A72" s="5"/>
      <c r="B72" s="9" t="s">
        <v>4611</v>
      </c>
      <c r="C72" s="9" t="s">
        <v>4612</v>
      </c>
      <c r="D72" s="9" t="s">
        <v>4613</v>
      </c>
      <c r="E72" s="9" t="s">
        <v>4614</v>
      </c>
      <c r="F72" s="9" t="s">
        <v>4615</v>
      </c>
    </row>
    <row r="73" spans="1:6" x14ac:dyDescent="0.25">
      <c r="A73" s="11" t="s">
        <v>146</v>
      </c>
      <c r="B73" s="13">
        <v>4.4744977907437642</v>
      </c>
      <c r="C73" s="13">
        <v>4.4760585306462444</v>
      </c>
      <c r="D73" s="13">
        <v>41.768478505757948</v>
      </c>
      <c r="E73" s="13">
        <v>9.3134199138358564</v>
      </c>
      <c r="F73" s="13">
        <v>10.145352704950112</v>
      </c>
    </row>
    <row r="74" spans="1:6" x14ac:dyDescent="0.25">
      <c r="A74" s="5"/>
      <c r="B74" s="9" t="s">
        <v>4616</v>
      </c>
      <c r="C74" s="9" t="s">
        <v>4617</v>
      </c>
      <c r="D74" s="9" t="s">
        <v>4618</v>
      </c>
      <c r="E74" s="9" t="s">
        <v>4619</v>
      </c>
      <c r="F74" s="9" t="s">
        <v>4620</v>
      </c>
    </row>
    <row r="75" spans="1:6" x14ac:dyDescent="0.25">
      <c r="A75" s="11" t="s">
        <v>150</v>
      </c>
      <c r="B75" s="13">
        <v>0.53442717224438085</v>
      </c>
      <c r="C75" s="13">
        <v>2.6721238063791812</v>
      </c>
      <c r="D75" s="13">
        <v>27.071042454838128</v>
      </c>
      <c r="E75" s="13">
        <v>1.0330570019495844</v>
      </c>
      <c r="F75" s="13">
        <v>1.1640403530308359</v>
      </c>
    </row>
    <row r="76" spans="1:6" x14ac:dyDescent="0.25">
      <c r="A76" s="5"/>
      <c r="B76" s="9" t="s">
        <v>4621</v>
      </c>
      <c r="C76" s="9" t="s">
        <v>4622</v>
      </c>
      <c r="D76" s="9" t="s">
        <v>4623</v>
      </c>
      <c r="E76" s="9" t="s">
        <v>4624</v>
      </c>
      <c r="F76" s="9" t="s">
        <v>4625</v>
      </c>
    </row>
    <row r="77" spans="1:6" x14ac:dyDescent="0.25">
      <c r="A77" s="11" t="s">
        <v>154</v>
      </c>
      <c r="B77" s="13">
        <v>11.496839561674999</v>
      </c>
      <c r="C77" s="13">
        <v>9.8566686775599948</v>
      </c>
      <c r="D77" s="13">
        <v>37.038672226339088</v>
      </c>
      <c r="E77" s="13">
        <v>30.221937426520647</v>
      </c>
      <c r="F77" s="13">
        <v>11.555805507762818</v>
      </c>
    </row>
    <row r="78" spans="1:6" x14ac:dyDescent="0.25">
      <c r="A78" s="5"/>
      <c r="B78" s="9" t="s">
        <v>4626</v>
      </c>
      <c r="C78" s="9" t="s">
        <v>4627</v>
      </c>
      <c r="D78" s="9" t="s">
        <v>4628</v>
      </c>
      <c r="E78" s="9" t="s">
        <v>4629</v>
      </c>
      <c r="F78" s="9" t="s">
        <v>4630</v>
      </c>
    </row>
    <row r="79" spans="1:6" x14ac:dyDescent="0.25">
      <c r="A79" s="11" t="s">
        <v>158</v>
      </c>
      <c r="B79" s="9" t="s">
        <v>530</v>
      </c>
      <c r="C79" s="9" t="s">
        <v>530</v>
      </c>
      <c r="D79" s="9" t="s">
        <v>530</v>
      </c>
      <c r="E79" s="9" t="s">
        <v>530</v>
      </c>
      <c r="F79" s="9" t="s">
        <v>530</v>
      </c>
    </row>
    <row r="80" spans="1:6" x14ac:dyDescent="0.25">
      <c r="A80" s="5"/>
      <c r="B80" s="9" t="s">
        <v>370</v>
      </c>
      <c r="C80" s="9" t="s">
        <v>370</v>
      </c>
      <c r="D80" s="9" t="s">
        <v>370</v>
      </c>
      <c r="E80" s="9" t="s">
        <v>370</v>
      </c>
      <c r="F80" s="9" t="s">
        <v>370</v>
      </c>
    </row>
    <row r="81" spans="1:6" x14ac:dyDescent="0.25">
      <c r="A81" s="11" t="s">
        <v>162</v>
      </c>
      <c r="B81" s="9" t="s">
        <v>530</v>
      </c>
      <c r="C81" s="9" t="s">
        <v>530</v>
      </c>
      <c r="D81" s="9" t="s">
        <v>530</v>
      </c>
      <c r="E81" s="9" t="s">
        <v>530</v>
      </c>
      <c r="F81" s="9" t="s">
        <v>530</v>
      </c>
    </row>
    <row r="82" spans="1:6" x14ac:dyDescent="0.25">
      <c r="A82" s="5"/>
      <c r="B82" s="9" t="s">
        <v>370</v>
      </c>
      <c r="C82" s="9" t="s">
        <v>370</v>
      </c>
      <c r="D82" s="9" t="s">
        <v>370</v>
      </c>
      <c r="E82" s="9" t="s">
        <v>370</v>
      </c>
      <c r="F82" s="9" t="s">
        <v>370</v>
      </c>
    </row>
    <row r="83" spans="1:6" x14ac:dyDescent="0.25">
      <c r="A83" s="11" t="s">
        <v>166</v>
      </c>
      <c r="B83" s="9" t="s">
        <v>530</v>
      </c>
      <c r="C83" s="9" t="s">
        <v>530</v>
      </c>
      <c r="D83" s="9" t="s">
        <v>530</v>
      </c>
      <c r="E83" s="9" t="s">
        <v>530</v>
      </c>
      <c r="F83" s="9" t="s">
        <v>530</v>
      </c>
    </row>
    <row r="84" spans="1:6" x14ac:dyDescent="0.25">
      <c r="A84" s="5"/>
      <c r="B84" s="9" t="s">
        <v>370</v>
      </c>
      <c r="C84" s="9" t="s">
        <v>370</v>
      </c>
      <c r="D84" s="9" t="s">
        <v>370</v>
      </c>
      <c r="E84" s="9" t="s">
        <v>370</v>
      </c>
      <c r="F84" s="9" t="s">
        <v>370</v>
      </c>
    </row>
    <row r="85" spans="1:6" x14ac:dyDescent="0.25">
      <c r="A85" s="11" t="s">
        <v>170</v>
      </c>
      <c r="B85" s="13">
        <v>11.178721750821003</v>
      </c>
      <c r="C85" s="13">
        <v>13.627308281528164</v>
      </c>
      <c r="D85" s="13">
        <v>42.844889142330103</v>
      </c>
      <c r="E85" s="13">
        <v>18.025741285388428</v>
      </c>
      <c r="F85" s="13">
        <v>12.623826798552656</v>
      </c>
    </row>
    <row r="86" spans="1:6" x14ac:dyDescent="0.25">
      <c r="A86" s="5"/>
      <c r="B86" s="9" t="s">
        <v>4631</v>
      </c>
      <c r="C86" s="9" t="s">
        <v>4632</v>
      </c>
      <c r="D86" s="9" t="s">
        <v>4633</v>
      </c>
      <c r="E86" s="9" t="s">
        <v>4634</v>
      </c>
      <c r="F86" s="9" t="s">
        <v>4635</v>
      </c>
    </row>
    <row r="87" spans="1:6" x14ac:dyDescent="0.25">
      <c r="A87" s="11" t="s">
        <v>174</v>
      </c>
      <c r="B87" s="9" t="s">
        <v>530</v>
      </c>
      <c r="C87" s="9" t="s">
        <v>530</v>
      </c>
      <c r="D87" s="9" t="s">
        <v>530</v>
      </c>
      <c r="E87" s="9" t="s">
        <v>530</v>
      </c>
      <c r="F87" s="9" t="s">
        <v>530</v>
      </c>
    </row>
    <row r="88" spans="1:6" x14ac:dyDescent="0.25">
      <c r="A88" s="5"/>
      <c r="B88" s="9" t="s">
        <v>370</v>
      </c>
      <c r="C88" s="9" t="s">
        <v>370</v>
      </c>
      <c r="D88" s="9" t="s">
        <v>370</v>
      </c>
      <c r="E88" s="9" t="s">
        <v>370</v>
      </c>
      <c r="F88" s="9" t="s">
        <v>370</v>
      </c>
    </row>
    <row r="89" spans="1:6" x14ac:dyDescent="0.25">
      <c r="A89" s="29" t="s">
        <v>901</v>
      </c>
      <c r="F89" s="5"/>
    </row>
    <row r="90" spans="1:6" x14ac:dyDescent="0.25">
      <c r="A90" s="11" t="s">
        <v>179</v>
      </c>
      <c r="B90" s="9" t="s">
        <v>530</v>
      </c>
      <c r="C90" s="9" t="s">
        <v>530</v>
      </c>
      <c r="D90" s="9" t="s">
        <v>530</v>
      </c>
      <c r="E90" s="9" t="s">
        <v>530</v>
      </c>
      <c r="F90" s="9" t="s">
        <v>530</v>
      </c>
    </row>
    <row r="91" spans="1:6" x14ac:dyDescent="0.25">
      <c r="A91" s="5"/>
      <c r="B91" s="9" t="s">
        <v>370</v>
      </c>
      <c r="C91" s="9" t="s">
        <v>370</v>
      </c>
      <c r="D91" s="9" t="s">
        <v>370</v>
      </c>
      <c r="E91" s="9" t="s">
        <v>370</v>
      </c>
      <c r="F91" s="9" t="s">
        <v>370</v>
      </c>
    </row>
    <row r="92" spans="1:6" x14ac:dyDescent="0.25">
      <c r="A92" s="11" t="s">
        <v>183</v>
      </c>
      <c r="B92" s="9" t="s">
        <v>530</v>
      </c>
      <c r="C92" s="9" t="s">
        <v>530</v>
      </c>
      <c r="D92" s="9" t="s">
        <v>530</v>
      </c>
      <c r="E92" s="9" t="s">
        <v>530</v>
      </c>
      <c r="F92" s="9" t="s">
        <v>530</v>
      </c>
    </row>
    <row r="93" spans="1:6" x14ac:dyDescent="0.25">
      <c r="A93" s="5"/>
      <c r="B93" s="9" t="s">
        <v>370</v>
      </c>
      <c r="C93" s="9" t="s">
        <v>370</v>
      </c>
      <c r="D93" s="9" t="s">
        <v>370</v>
      </c>
      <c r="E93" s="9" t="s">
        <v>370</v>
      </c>
      <c r="F93" s="9" t="s">
        <v>370</v>
      </c>
    </row>
    <row r="94" spans="1:6" x14ac:dyDescent="0.25">
      <c r="A94" s="11" t="s">
        <v>186</v>
      </c>
      <c r="B94" s="13">
        <v>1.3693758327444079</v>
      </c>
      <c r="C94" s="13">
        <v>3.3677137583088559</v>
      </c>
      <c r="D94" s="13">
        <v>24.102313519459386</v>
      </c>
      <c r="E94" s="13">
        <v>1.9311920811622738</v>
      </c>
      <c r="F94" s="13">
        <v>1.2269105871886703</v>
      </c>
    </row>
    <row r="95" spans="1:6" x14ac:dyDescent="0.25">
      <c r="A95" s="5"/>
      <c r="B95" s="9" t="s">
        <v>4636</v>
      </c>
      <c r="C95" s="9" t="s">
        <v>4637</v>
      </c>
      <c r="D95" s="9" t="s">
        <v>4638</v>
      </c>
      <c r="E95" s="9" t="s">
        <v>4639</v>
      </c>
      <c r="F95" s="9" t="s">
        <v>4640</v>
      </c>
    </row>
    <row r="96" spans="1:6" x14ac:dyDescent="0.25">
      <c r="A96" s="11" t="s">
        <v>190</v>
      </c>
      <c r="B96" s="9" t="s">
        <v>530</v>
      </c>
      <c r="C96" s="9" t="s">
        <v>530</v>
      </c>
      <c r="D96" s="9" t="s">
        <v>530</v>
      </c>
      <c r="E96" s="9" t="s">
        <v>530</v>
      </c>
      <c r="F96" s="9" t="s">
        <v>530</v>
      </c>
    </row>
    <row r="97" spans="1:6" x14ac:dyDescent="0.25">
      <c r="A97" s="5"/>
      <c r="B97" s="9" t="s">
        <v>370</v>
      </c>
      <c r="C97" s="9" t="s">
        <v>370</v>
      </c>
      <c r="D97" s="9" t="s">
        <v>370</v>
      </c>
      <c r="E97" s="9" t="s">
        <v>370</v>
      </c>
      <c r="F97" s="9" t="s">
        <v>370</v>
      </c>
    </row>
    <row r="98" spans="1:6" x14ac:dyDescent="0.25">
      <c r="A98" s="11" t="s">
        <v>194</v>
      </c>
      <c r="B98" s="13">
        <v>1.1180909251693429</v>
      </c>
      <c r="C98" s="13">
        <v>3.067178798130457</v>
      </c>
      <c r="D98" s="13">
        <v>24.988917739733864</v>
      </c>
      <c r="E98" s="13">
        <v>3.2803763536289754</v>
      </c>
      <c r="F98" s="13">
        <v>4.3009873858418626</v>
      </c>
    </row>
    <row r="99" spans="1:6" x14ac:dyDescent="0.25">
      <c r="A99" s="5"/>
      <c r="B99" s="9" t="s">
        <v>4409</v>
      </c>
      <c r="C99" s="9" t="s">
        <v>4641</v>
      </c>
      <c r="D99" s="9" t="s">
        <v>4642</v>
      </c>
      <c r="E99" s="9" t="s">
        <v>4183</v>
      </c>
      <c r="F99" s="9" t="s">
        <v>4643</v>
      </c>
    </row>
    <row r="100" spans="1:6" x14ac:dyDescent="0.25">
      <c r="A100" s="11" t="s">
        <v>198</v>
      </c>
      <c r="B100" s="9" t="s">
        <v>530</v>
      </c>
      <c r="C100" s="9" t="s">
        <v>530</v>
      </c>
      <c r="D100" s="9" t="s">
        <v>530</v>
      </c>
      <c r="E100" s="9" t="s">
        <v>530</v>
      </c>
      <c r="F100" s="9" t="s">
        <v>530</v>
      </c>
    </row>
    <row r="101" spans="1:6" x14ac:dyDescent="0.25">
      <c r="A101" s="5"/>
      <c r="B101" s="9" t="s">
        <v>370</v>
      </c>
      <c r="C101" s="9" t="s">
        <v>370</v>
      </c>
      <c r="D101" s="9" t="s">
        <v>370</v>
      </c>
      <c r="E101" s="9" t="s">
        <v>370</v>
      </c>
      <c r="F101" s="9" t="s">
        <v>370</v>
      </c>
    </row>
    <row r="102" spans="1:6" x14ac:dyDescent="0.25">
      <c r="A102" s="11" t="s">
        <v>201</v>
      </c>
      <c r="B102" s="13">
        <v>2.8120353129852398</v>
      </c>
      <c r="C102" s="13">
        <v>6.3721760300879042</v>
      </c>
      <c r="D102" s="13">
        <v>32.17854340735218</v>
      </c>
      <c r="E102" s="13">
        <v>11.385582173991123</v>
      </c>
      <c r="F102" s="13">
        <v>8.0388101656398501</v>
      </c>
    </row>
    <row r="103" spans="1:6" x14ac:dyDescent="0.25">
      <c r="A103" s="5"/>
      <c r="B103" s="9" t="s">
        <v>4644</v>
      </c>
      <c r="C103" s="9" t="s">
        <v>4645</v>
      </c>
      <c r="D103" s="9" t="s">
        <v>4646</v>
      </c>
      <c r="E103" s="9" t="s">
        <v>4647</v>
      </c>
      <c r="F103" s="9" t="s">
        <v>4648</v>
      </c>
    </row>
    <row r="104" spans="1:6" x14ac:dyDescent="0.25">
      <c r="A104" s="11" t="s">
        <v>205</v>
      </c>
      <c r="B104" s="13">
        <v>5.1051247663620343</v>
      </c>
      <c r="C104" s="13">
        <v>0.48232940654706435</v>
      </c>
      <c r="D104" s="13">
        <v>45.792638339667803</v>
      </c>
      <c r="E104" s="13">
        <v>8.5634182116353728</v>
      </c>
      <c r="F104" s="13">
        <v>10.189349774759638</v>
      </c>
    </row>
    <row r="105" spans="1:6" x14ac:dyDescent="0.25">
      <c r="A105" s="5"/>
      <c r="B105" s="9" t="s">
        <v>4649</v>
      </c>
      <c r="C105" s="9" t="s">
        <v>4650</v>
      </c>
      <c r="D105" s="9" t="s">
        <v>4651</v>
      </c>
      <c r="E105" s="9" t="s">
        <v>4652</v>
      </c>
      <c r="F105" s="9" t="s">
        <v>4653</v>
      </c>
    </row>
    <row r="106" spans="1:6" x14ac:dyDescent="0.25">
      <c r="A106" s="10" t="s">
        <v>950</v>
      </c>
      <c r="F106" s="5"/>
    </row>
    <row r="107" spans="1:6" x14ac:dyDescent="0.25">
      <c r="A107" s="11" t="s">
        <v>210</v>
      </c>
      <c r="B107" s="13">
        <v>5.4753310634419083</v>
      </c>
      <c r="C107" s="13">
        <v>6.2410983393974693</v>
      </c>
      <c r="D107" s="13">
        <v>31.257105940726376</v>
      </c>
      <c r="E107" s="13">
        <v>8.3968005908910825</v>
      </c>
      <c r="F107" s="13">
        <v>7.9825758677858012</v>
      </c>
    </row>
    <row r="108" spans="1:6" x14ac:dyDescent="0.25">
      <c r="A108" s="5"/>
      <c r="B108" s="9" t="s">
        <v>4654</v>
      </c>
      <c r="C108" s="9" t="s">
        <v>4655</v>
      </c>
      <c r="D108" s="9" t="s">
        <v>4656</v>
      </c>
      <c r="E108" s="9" t="s">
        <v>4657</v>
      </c>
      <c r="F108" s="9" t="s">
        <v>4658</v>
      </c>
    </row>
    <row r="109" spans="1:6" x14ac:dyDescent="0.25">
      <c r="A109" s="11" t="s">
        <v>214</v>
      </c>
      <c r="B109" s="13">
        <v>8.4652373806085901</v>
      </c>
      <c r="C109" s="13">
        <v>7.8829873890883251</v>
      </c>
      <c r="D109" s="13">
        <v>34.966019680748431</v>
      </c>
      <c r="E109" s="13">
        <v>24.246241837131283</v>
      </c>
      <c r="F109" s="13">
        <v>9.4509028860965092</v>
      </c>
    </row>
    <row r="110" spans="1:6" x14ac:dyDescent="0.25">
      <c r="A110" s="5"/>
      <c r="B110" s="9" t="s">
        <v>4659</v>
      </c>
      <c r="C110" s="9" t="s">
        <v>4660</v>
      </c>
      <c r="D110" s="9" t="s">
        <v>4661</v>
      </c>
      <c r="E110" s="9" t="s">
        <v>4662</v>
      </c>
      <c r="F110" s="9" t="s">
        <v>4663</v>
      </c>
    </row>
    <row r="111" spans="1:6" x14ac:dyDescent="0.25">
      <c r="A111" s="10" t="s">
        <v>218</v>
      </c>
      <c r="F111" s="5"/>
    </row>
    <row r="112" spans="1:6" x14ac:dyDescent="0.25">
      <c r="A112" s="11" t="s">
        <v>219</v>
      </c>
      <c r="B112" s="13">
        <v>11.458700777751634</v>
      </c>
      <c r="C112" s="13">
        <v>9.6214774615418968</v>
      </c>
      <c r="D112" s="13">
        <v>53.887573008322029</v>
      </c>
      <c r="E112" s="13">
        <v>32.648451268429632</v>
      </c>
      <c r="F112" s="13">
        <v>16.380390908574917</v>
      </c>
    </row>
    <row r="113" spans="1:6" x14ac:dyDescent="0.25">
      <c r="A113" s="5"/>
      <c r="B113" s="9" t="s">
        <v>4664</v>
      </c>
      <c r="C113" s="9" t="s">
        <v>2720</v>
      </c>
      <c r="D113" s="9" t="s">
        <v>4665</v>
      </c>
      <c r="E113" s="9" t="s">
        <v>4666</v>
      </c>
      <c r="F113" s="9" t="s">
        <v>4667</v>
      </c>
    </row>
    <row r="114" spans="1:6" x14ac:dyDescent="0.25">
      <c r="A114" s="11" t="s">
        <v>223</v>
      </c>
      <c r="B114" s="13">
        <v>3.7470089786416416</v>
      </c>
      <c r="C114" s="13">
        <v>5.2175771098079364</v>
      </c>
      <c r="D114" s="13">
        <v>15.344717968418125</v>
      </c>
      <c r="E114" s="13">
        <v>6.1808508176588504</v>
      </c>
      <c r="F114" s="13">
        <v>2.1913341370191022</v>
      </c>
    </row>
    <row r="115" spans="1:6" x14ac:dyDescent="0.25">
      <c r="A115" s="5"/>
      <c r="B115" s="9" t="s">
        <v>4668</v>
      </c>
      <c r="C115" s="9" t="s">
        <v>4669</v>
      </c>
      <c r="D115" s="9" t="s">
        <v>4670</v>
      </c>
      <c r="E115" s="9" t="s">
        <v>4671</v>
      </c>
      <c r="F115" s="9" t="s">
        <v>4672</v>
      </c>
    </row>
    <row r="116" spans="1:6" x14ac:dyDescent="0.25">
      <c r="A116" s="10" t="s">
        <v>977</v>
      </c>
      <c r="F116" s="5"/>
    </row>
    <row r="117" spans="1:6" x14ac:dyDescent="0.25">
      <c r="A117" s="11" t="s">
        <v>228</v>
      </c>
      <c r="B117" s="13">
        <v>7.0098838157889309</v>
      </c>
      <c r="C117" s="13">
        <v>4.6447626618665874</v>
      </c>
      <c r="D117" s="13">
        <v>44.778384523208864</v>
      </c>
      <c r="E117" s="13">
        <v>21.612328363305938</v>
      </c>
      <c r="F117" s="13">
        <v>9.450202450175583</v>
      </c>
    </row>
    <row r="118" spans="1:6" x14ac:dyDescent="0.25">
      <c r="A118" s="5"/>
      <c r="B118" s="9" t="s">
        <v>4673</v>
      </c>
      <c r="C118" s="9" t="s">
        <v>4674</v>
      </c>
      <c r="D118" s="9" t="s">
        <v>4675</v>
      </c>
      <c r="E118" s="9" t="s">
        <v>4676</v>
      </c>
      <c r="F118" s="9" t="s">
        <v>4677</v>
      </c>
    </row>
    <row r="119" spans="1:6" x14ac:dyDescent="0.25">
      <c r="A119" s="11" t="s">
        <v>232</v>
      </c>
      <c r="B119" s="13">
        <v>7.5795042453578736</v>
      </c>
      <c r="C119" s="13">
        <v>8.1380326287862932</v>
      </c>
      <c r="D119" s="13">
        <v>30.415144716363024</v>
      </c>
      <c r="E119" s="13">
        <v>18.067160776383645</v>
      </c>
      <c r="F119" s="13">
        <v>8.8010158751094352</v>
      </c>
    </row>
    <row r="120" spans="1:6" x14ac:dyDescent="0.25">
      <c r="A120" s="5"/>
      <c r="B120" s="9" t="s">
        <v>4678</v>
      </c>
      <c r="C120" s="9" t="s">
        <v>4679</v>
      </c>
      <c r="D120" s="9" t="s">
        <v>4680</v>
      </c>
      <c r="E120" s="9" t="s">
        <v>4681</v>
      </c>
      <c r="F120" s="9" t="s">
        <v>4682</v>
      </c>
    </row>
    <row r="121" spans="1:6" x14ac:dyDescent="0.25">
      <c r="A121" s="11" t="s">
        <v>236</v>
      </c>
      <c r="B121" s="9" t="s">
        <v>530</v>
      </c>
      <c r="C121" s="9" t="s">
        <v>530</v>
      </c>
      <c r="D121" s="9" t="s">
        <v>530</v>
      </c>
      <c r="E121" s="9" t="s">
        <v>530</v>
      </c>
      <c r="F121" s="9" t="s">
        <v>530</v>
      </c>
    </row>
    <row r="122" spans="1:6" x14ac:dyDescent="0.25">
      <c r="A122" s="5"/>
      <c r="B122" s="9" t="s">
        <v>370</v>
      </c>
      <c r="C122" s="9" t="s">
        <v>370</v>
      </c>
      <c r="D122" s="9" t="s">
        <v>370</v>
      </c>
      <c r="E122" s="9" t="s">
        <v>370</v>
      </c>
      <c r="F122" s="9" t="s">
        <v>370</v>
      </c>
    </row>
    <row r="123" spans="1:6" x14ac:dyDescent="0.25">
      <c r="A123" s="10" t="s">
        <v>238</v>
      </c>
      <c r="F123" s="5"/>
    </row>
    <row r="124" spans="1:6" x14ac:dyDescent="0.25">
      <c r="A124" s="11" t="s">
        <v>239</v>
      </c>
      <c r="B124" s="13">
        <v>1.6888353723528691</v>
      </c>
      <c r="C124" s="13">
        <v>1.9437843370219083</v>
      </c>
      <c r="D124" s="13">
        <v>9.8697210740620012</v>
      </c>
      <c r="E124" s="13">
        <v>1.7644373407565326</v>
      </c>
      <c r="F124" s="13">
        <v>1.8053729386651458</v>
      </c>
    </row>
    <row r="125" spans="1:6" x14ac:dyDescent="0.25">
      <c r="A125" s="5"/>
      <c r="B125" s="9" t="s">
        <v>4683</v>
      </c>
      <c r="C125" s="9" t="s">
        <v>4684</v>
      </c>
      <c r="D125" s="9" t="s">
        <v>4685</v>
      </c>
      <c r="E125" s="9" t="s">
        <v>4686</v>
      </c>
      <c r="F125" s="9" t="s">
        <v>4687</v>
      </c>
    </row>
    <row r="126" spans="1:6" x14ac:dyDescent="0.25">
      <c r="A126" s="11" t="s">
        <v>243</v>
      </c>
      <c r="B126" s="13">
        <v>6.0113626780674041</v>
      </c>
      <c r="C126" s="13">
        <v>8.5671385461943395</v>
      </c>
      <c r="D126" s="13">
        <v>21.666324958873432</v>
      </c>
      <c r="E126" s="13">
        <v>11.177344653721798</v>
      </c>
      <c r="F126" s="13">
        <v>2.4010692191221246</v>
      </c>
    </row>
    <row r="127" spans="1:6" x14ac:dyDescent="0.25">
      <c r="A127" s="5"/>
      <c r="B127" s="9" t="s">
        <v>4688</v>
      </c>
      <c r="C127" s="9" t="s">
        <v>4689</v>
      </c>
      <c r="D127" s="9" t="s">
        <v>4690</v>
      </c>
      <c r="E127" s="9" t="s">
        <v>4691</v>
      </c>
      <c r="F127" s="9" t="s">
        <v>4692</v>
      </c>
    </row>
    <row r="128" spans="1:6" x14ac:dyDescent="0.25">
      <c r="A128" s="11" t="s">
        <v>247</v>
      </c>
      <c r="B128" s="13">
        <v>10.785380887132421</v>
      </c>
      <c r="C128" s="13">
        <v>9.5411347719576867</v>
      </c>
      <c r="D128" s="13">
        <v>46.100582712584405</v>
      </c>
      <c r="E128" s="13">
        <v>23.324655498983017</v>
      </c>
      <c r="F128" s="13">
        <v>12.228566997174877</v>
      </c>
    </row>
    <row r="129" spans="1:6" x14ac:dyDescent="0.25">
      <c r="A129" s="5"/>
      <c r="B129" s="9" t="s">
        <v>4693</v>
      </c>
      <c r="C129" s="9" t="s">
        <v>4694</v>
      </c>
      <c r="D129" s="9" t="s">
        <v>4695</v>
      </c>
      <c r="E129" s="9" t="s">
        <v>4696</v>
      </c>
      <c r="F129" s="9" t="s">
        <v>4697</v>
      </c>
    </row>
    <row r="130" spans="1:6" x14ac:dyDescent="0.25">
      <c r="A130" s="11" t="s">
        <v>251</v>
      </c>
      <c r="B130" s="13">
        <v>9.8597013889280305</v>
      </c>
      <c r="C130" s="13">
        <v>8.987957600515168</v>
      </c>
      <c r="D130" s="13">
        <v>65.840207357365713</v>
      </c>
      <c r="E130" s="13">
        <v>44.728510349621558</v>
      </c>
      <c r="F130" s="13">
        <v>19.821386615617918</v>
      </c>
    </row>
    <row r="131" spans="1:6" x14ac:dyDescent="0.25">
      <c r="A131" s="5"/>
      <c r="B131" s="9" t="s">
        <v>4698</v>
      </c>
      <c r="C131" s="9" t="s">
        <v>4699</v>
      </c>
      <c r="D131" s="9" t="s">
        <v>4700</v>
      </c>
      <c r="E131" s="9" t="s">
        <v>4701</v>
      </c>
      <c r="F131" s="9" t="s">
        <v>4702</v>
      </c>
    </row>
    <row r="132" spans="1:6" x14ac:dyDescent="0.25">
      <c r="A132" s="11" t="s">
        <v>255</v>
      </c>
      <c r="B132" s="9" t="s">
        <v>530</v>
      </c>
      <c r="C132" s="9" t="s">
        <v>530</v>
      </c>
      <c r="D132" s="9" t="s">
        <v>530</v>
      </c>
      <c r="E132" s="9" t="s">
        <v>530</v>
      </c>
      <c r="F132" s="9" t="s">
        <v>530</v>
      </c>
    </row>
    <row r="133" spans="1:6" x14ac:dyDescent="0.25">
      <c r="A133" s="5"/>
      <c r="B133" s="9" t="s">
        <v>370</v>
      </c>
      <c r="C133" s="9" t="s">
        <v>370</v>
      </c>
      <c r="D133" s="9" t="s">
        <v>370</v>
      </c>
      <c r="E133" s="9" t="s">
        <v>370</v>
      </c>
      <c r="F133" s="9" t="s">
        <v>370</v>
      </c>
    </row>
    <row r="134" spans="1:6" x14ac:dyDescent="0.25">
      <c r="A134" s="11" t="s">
        <v>259</v>
      </c>
      <c r="B134" s="9" t="s">
        <v>530</v>
      </c>
      <c r="C134" s="9" t="s">
        <v>530</v>
      </c>
      <c r="D134" s="9" t="s">
        <v>530</v>
      </c>
      <c r="E134" s="9" t="s">
        <v>530</v>
      </c>
      <c r="F134" s="9" t="s">
        <v>530</v>
      </c>
    </row>
    <row r="135" spans="1:6" x14ac:dyDescent="0.25">
      <c r="A135" s="15"/>
      <c r="B135" s="45" t="s">
        <v>370</v>
      </c>
      <c r="C135" s="45" t="s">
        <v>370</v>
      </c>
      <c r="D135" s="45" t="s">
        <v>370</v>
      </c>
      <c r="E135" s="45" t="s">
        <v>370</v>
      </c>
      <c r="F135" s="45" t="s">
        <v>370</v>
      </c>
    </row>
    <row r="136" spans="1:6" ht="15.6" customHeight="1" x14ac:dyDescent="0.25">
      <c r="A136" s="61" t="s">
        <v>263</v>
      </c>
      <c r="B136" s="61"/>
      <c r="C136" s="61"/>
      <c r="D136" s="61"/>
      <c r="E136" s="61"/>
      <c r="F136" s="61"/>
    </row>
    <row r="137" spans="1:6" x14ac:dyDescent="0.25">
      <c r="A137" s="61" t="s">
        <v>264</v>
      </c>
      <c r="B137" s="61"/>
      <c r="C137" s="61"/>
      <c r="D137" s="61"/>
      <c r="E137" s="61"/>
      <c r="F137" s="61"/>
    </row>
    <row r="138" spans="1:6" x14ac:dyDescent="0.25">
      <c r="A138" s="61" t="s">
        <v>1319</v>
      </c>
      <c r="B138" s="61"/>
      <c r="C138" s="61"/>
      <c r="D138" s="61"/>
      <c r="E138" s="61"/>
      <c r="F138" s="61"/>
    </row>
    <row r="139" spans="1:6" x14ac:dyDescent="0.25">
      <c r="A139" s="61" t="s">
        <v>1018</v>
      </c>
      <c r="B139" s="61"/>
      <c r="C139" s="61"/>
      <c r="D139" s="61"/>
      <c r="E139" s="61"/>
      <c r="F139" s="61"/>
    </row>
    <row r="140" spans="1:6" ht="30" customHeight="1" x14ac:dyDescent="0.25">
      <c r="A140" s="61" t="s">
        <v>1019</v>
      </c>
      <c r="B140" s="61"/>
      <c r="C140" s="61"/>
      <c r="D140" s="61"/>
      <c r="E140" s="61"/>
      <c r="F140" s="61"/>
    </row>
    <row r="141" spans="1:6" ht="30" customHeight="1" x14ac:dyDescent="0.25">
      <c r="A141" s="61" t="s">
        <v>1020</v>
      </c>
      <c r="B141" s="61"/>
      <c r="C141" s="61"/>
      <c r="D141" s="61"/>
      <c r="E141" s="61"/>
      <c r="F141" s="61"/>
    </row>
    <row r="142" spans="1:6" ht="60" customHeight="1" x14ac:dyDescent="0.25">
      <c r="A142" s="61" t="s">
        <v>1021</v>
      </c>
      <c r="B142" s="61"/>
      <c r="C142" s="61"/>
      <c r="D142" s="61"/>
      <c r="E142" s="61"/>
      <c r="F142" s="61"/>
    </row>
    <row r="143" spans="1:6" ht="30" customHeight="1" x14ac:dyDescent="0.25">
      <c r="A143" s="61" t="s">
        <v>4489</v>
      </c>
      <c r="B143" s="61"/>
      <c r="C143" s="61"/>
      <c r="D143" s="61"/>
      <c r="E143" s="61"/>
      <c r="F143" s="61"/>
    </row>
    <row r="144" spans="1:6" ht="30" customHeight="1" x14ac:dyDescent="0.25">
      <c r="A144" s="61" t="s">
        <v>1023</v>
      </c>
      <c r="B144" s="61"/>
      <c r="C144" s="61"/>
      <c r="D144" s="61"/>
      <c r="E144" s="61"/>
      <c r="F144" s="61"/>
    </row>
    <row r="145" spans="1:6" ht="90" customHeight="1" x14ac:dyDescent="0.25">
      <c r="A145" s="61" t="s">
        <v>1024</v>
      </c>
      <c r="B145" s="61"/>
      <c r="C145" s="61"/>
      <c r="D145" s="61"/>
      <c r="E145" s="61"/>
      <c r="F145" s="61"/>
    </row>
  </sheetData>
  <mergeCells count="11">
    <mergeCell ref="A2:F2"/>
    <mergeCell ref="A136:F136"/>
    <mergeCell ref="A137:F137"/>
    <mergeCell ref="A138:F138"/>
    <mergeCell ref="A139:F139"/>
    <mergeCell ref="A145:F145"/>
    <mergeCell ref="A140:F140"/>
    <mergeCell ref="A141:F141"/>
    <mergeCell ref="A142:F142"/>
    <mergeCell ref="A143:F143"/>
    <mergeCell ref="A144:F144"/>
  </mergeCell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C2C8-C1F1-4195-953A-C73A41A07187}">
  <dimension ref="A1:D50"/>
  <sheetViews>
    <sheetView zoomScale="106" zoomScaleNormal="106" workbookViewId="0">
      <selection activeCell="F18" sqref="F18"/>
    </sheetView>
  </sheetViews>
  <sheetFormatPr defaultRowHeight="15" x14ac:dyDescent="0.25"/>
  <cols>
    <col min="1" max="1" width="60.7109375" customWidth="1"/>
    <col min="2" max="4" width="14.5703125" customWidth="1"/>
  </cols>
  <sheetData>
    <row r="1" spans="1:4" x14ac:dyDescent="0.25">
      <c r="A1" s="3" t="str">
        <f>HYPERLINK("#TOC!A1", "Return to Table of Contents")</f>
        <v>Return to Table of Contents</v>
      </c>
    </row>
    <row r="2" spans="1:4" ht="30.6" customHeight="1" x14ac:dyDescent="0.25">
      <c r="A2" s="63" t="s">
        <v>21</v>
      </c>
      <c r="B2" s="61"/>
      <c r="C2" s="61"/>
      <c r="D2" s="61"/>
    </row>
    <row r="3" spans="1:4" x14ac:dyDescent="0.25">
      <c r="A3" s="4"/>
      <c r="B3" s="62" t="s">
        <v>4703</v>
      </c>
      <c r="C3" s="62" t="s">
        <v>4703</v>
      </c>
      <c r="D3" s="4"/>
    </row>
    <row r="4" spans="1:4" x14ac:dyDescent="0.25">
      <c r="A4" s="5"/>
      <c r="B4" s="45" t="s">
        <v>4704</v>
      </c>
      <c r="C4" s="45" t="s">
        <v>4705</v>
      </c>
      <c r="D4" s="9" t="s">
        <v>4706</v>
      </c>
    </row>
    <row r="5" spans="1:4" x14ac:dyDescent="0.25">
      <c r="A5" s="6" t="s">
        <v>4707</v>
      </c>
      <c r="B5" s="4"/>
      <c r="C5" s="4"/>
      <c r="D5" s="4"/>
    </row>
    <row r="6" spans="1:4" x14ac:dyDescent="0.25">
      <c r="A6" s="11" t="s">
        <v>4708</v>
      </c>
      <c r="B6" s="13">
        <v>41.749701076125945</v>
      </c>
      <c r="C6" s="13">
        <v>43.675931243467033</v>
      </c>
      <c r="D6" s="13">
        <v>46.447915172068186</v>
      </c>
    </row>
    <row r="7" spans="1:4" x14ac:dyDescent="0.25">
      <c r="A7" s="11" t="s">
        <v>4709</v>
      </c>
      <c r="B7" s="13">
        <v>57.791948983658827</v>
      </c>
      <c r="C7" s="13">
        <v>55.810569001721277</v>
      </c>
      <c r="D7" s="13">
        <v>53.552084827931814</v>
      </c>
    </row>
    <row r="8" spans="1:4" x14ac:dyDescent="0.25">
      <c r="A8" s="11" t="s">
        <v>4710</v>
      </c>
      <c r="B8" s="13">
        <v>0.45834994021522518</v>
      </c>
      <c r="C8" s="13">
        <v>0.51349975481167509</v>
      </c>
      <c r="D8" s="5"/>
    </row>
    <row r="9" spans="1:4" x14ac:dyDescent="0.25">
      <c r="A9" s="10" t="s">
        <v>4711</v>
      </c>
      <c r="D9" s="5"/>
    </row>
    <row r="10" spans="1:4" x14ac:dyDescent="0.25">
      <c r="A10" s="11" t="s">
        <v>32</v>
      </c>
      <c r="B10" s="13">
        <v>20.924671183738543</v>
      </c>
      <c r="C10" s="13">
        <v>17.721075263801616</v>
      </c>
      <c r="D10" s="13">
        <v>17.722617748347368</v>
      </c>
    </row>
    <row r="11" spans="1:4" x14ac:dyDescent="0.25">
      <c r="A11" s="11" t="s">
        <v>36</v>
      </c>
      <c r="B11" s="13">
        <v>19.609406137903548</v>
      </c>
      <c r="C11" s="13">
        <v>17.524642676244216</v>
      </c>
      <c r="D11" s="13">
        <v>17.89600992993627</v>
      </c>
    </row>
    <row r="12" spans="1:4" x14ac:dyDescent="0.25">
      <c r="A12" s="11" t="s">
        <v>40</v>
      </c>
      <c r="B12" s="13">
        <v>15.623754483858111</v>
      </c>
      <c r="C12" s="13">
        <v>16.302561684872323</v>
      </c>
      <c r="D12" s="13">
        <v>16.229734391169366</v>
      </c>
    </row>
    <row r="13" spans="1:4" x14ac:dyDescent="0.25">
      <c r="A13" s="11" t="s">
        <v>44</v>
      </c>
      <c r="B13" s="13">
        <v>17.23794340374651</v>
      </c>
      <c r="C13" s="13">
        <v>19.438790710177642</v>
      </c>
      <c r="D13" s="13">
        <v>19.147395370930621</v>
      </c>
    </row>
    <row r="14" spans="1:4" x14ac:dyDescent="0.25">
      <c r="A14" s="11" t="s">
        <v>48</v>
      </c>
      <c r="B14" s="13">
        <v>16.26145874850538</v>
      </c>
      <c r="C14" s="13">
        <v>16.454168299145756</v>
      </c>
      <c r="D14" s="13">
        <v>16.314062508835718</v>
      </c>
    </row>
    <row r="15" spans="1:4" x14ac:dyDescent="0.25">
      <c r="A15" s="11" t="s">
        <v>52</v>
      </c>
      <c r="B15" s="13">
        <v>10.342766042247908</v>
      </c>
      <c r="C15" s="13">
        <v>12.558761365758444</v>
      </c>
      <c r="D15" s="13">
        <v>12.690180050780652</v>
      </c>
    </row>
    <row r="16" spans="1:4" x14ac:dyDescent="0.25">
      <c r="A16" s="10" t="s">
        <v>4712</v>
      </c>
      <c r="D16" s="5"/>
    </row>
    <row r="17" spans="1:4" x14ac:dyDescent="0.25">
      <c r="A17" s="11" t="s">
        <v>70</v>
      </c>
      <c r="B17" s="13">
        <v>4.962136309286568</v>
      </c>
      <c r="C17" s="13">
        <v>6.653563618896313</v>
      </c>
      <c r="D17" s="13">
        <v>6.9326633762529006</v>
      </c>
    </row>
    <row r="18" spans="1:4" x14ac:dyDescent="0.25">
      <c r="A18" s="11" t="s">
        <v>74</v>
      </c>
      <c r="B18" s="13">
        <v>18.792347548824232</v>
      </c>
      <c r="C18" s="13">
        <v>19.975476182212169</v>
      </c>
      <c r="D18" s="13">
        <v>20.129917862168746</v>
      </c>
    </row>
    <row r="19" spans="1:4" x14ac:dyDescent="0.25">
      <c r="A19" s="11" t="s">
        <v>4713</v>
      </c>
      <c r="B19" s="13">
        <v>22.379434037465128</v>
      </c>
      <c r="C19" s="13">
        <v>21.880031454424557</v>
      </c>
      <c r="D19" s="13">
        <v>21.868552611397799</v>
      </c>
    </row>
    <row r="20" spans="1:4" x14ac:dyDescent="0.25">
      <c r="A20" s="11" t="s">
        <v>90</v>
      </c>
      <c r="B20" s="13">
        <v>26.08609007572738</v>
      </c>
      <c r="C20" s="13">
        <v>25.03838264035776</v>
      </c>
      <c r="D20" s="13">
        <v>26.258166250476211</v>
      </c>
    </row>
    <row r="21" spans="1:4" x14ac:dyDescent="0.25">
      <c r="A21" s="11" t="s">
        <v>107</v>
      </c>
      <c r="B21" s="13">
        <v>27.779992028696693</v>
      </c>
      <c r="C21" s="13">
        <v>26.45254610410921</v>
      </c>
      <c r="D21" s="13">
        <v>24.810699899704343</v>
      </c>
    </row>
    <row r="22" spans="1:4" x14ac:dyDescent="0.25">
      <c r="A22" s="10" t="s">
        <v>4714</v>
      </c>
      <c r="D22" s="5"/>
    </row>
    <row r="23" spans="1:4" x14ac:dyDescent="0.25">
      <c r="A23" s="11" t="s">
        <v>4715</v>
      </c>
      <c r="B23" s="13">
        <v>59.585492227979273</v>
      </c>
      <c r="C23" s="13">
        <v>56.886254089798918</v>
      </c>
      <c r="D23" s="13">
        <v>66.411078721322781</v>
      </c>
    </row>
    <row r="24" spans="1:4" x14ac:dyDescent="0.25">
      <c r="A24" s="11" t="s">
        <v>4716</v>
      </c>
      <c r="B24" s="13">
        <v>4.8824232762056594</v>
      </c>
      <c r="C24" s="13">
        <v>4.4984065899175221</v>
      </c>
      <c r="D24" s="13">
        <v>1.903921080757073</v>
      </c>
    </row>
    <row r="25" spans="1:4" x14ac:dyDescent="0.25">
      <c r="A25" s="11" t="s">
        <v>4717</v>
      </c>
      <c r="B25" s="13">
        <v>35.532084495815063</v>
      </c>
      <c r="C25" s="13">
        <v>38.615339320283582</v>
      </c>
      <c r="D25" s="13">
        <v>31.685000197920143</v>
      </c>
    </row>
    <row r="26" spans="1:4" x14ac:dyDescent="0.25">
      <c r="A26" s="10" t="s">
        <v>124</v>
      </c>
      <c r="D26" s="5"/>
    </row>
    <row r="27" spans="1:4" x14ac:dyDescent="0.25">
      <c r="A27" s="11" t="s">
        <v>125</v>
      </c>
      <c r="B27" s="13">
        <v>33.439617377441209</v>
      </c>
      <c r="C27" s="13">
        <v>30.123822529874378</v>
      </c>
      <c r="D27" s="13">
        <v>33.376153947825053</v>
      </c>
    </row>
    <row r="28" spans="1:4" x14ac:dyDescent="0.25">
      <c r="A28" s="11" t="s">
        <v>129</v>
      </c>
      <c r="B28" s="13">
        <v>20.386608210442407</v>
      </c>
      <c r="C28" s="13">
        <v>19.297527928233261</v>
      </c>
      <c r="D28" s="13">
        <v>19.924131530791612</v>
      </c>
    </row>
    <row r="29" spans="1:4" x14ac:dyDescent="0.25">
      <c r="A29" s="11" t="s">
        <v>133</v>
      </c>
      <c r="B29" s="13">
        <v>36.847349541650061</v>
      </c>
      <c r="C29" s="13">
        <v>42.611323851380938</v>
      </c>
      <c r="D29" s="13">
        <v>40.02931121127326</v>
      </c>
    </row>
    <row r="30" spans="1:4" x14ac:dyDescent="0.25">
      <c r="A30" s="11" t="s">
        <v>137</v>
      </c>
      <c r="B30" s="13">
        <v>9.3264248704663206</v>
      </c>
      <c r="C30" s="13">
        <v>7.96732569051143</v>
      </c>
      <c r="D30" s="13">
        <v>6.6704033101100704</v>
      </c>
    </row>
    <row r="31" spans="1:4" x14ac:dyDescent="0.25">
      <c r="A31" s="10" t="s">
        <v>4718</v>
      </c>
      <c r="D31" s="5"/>
    </row>
    <row r="32" spans="1:4" x14ac:dyDescent="0.25">
      <c r="A32" s="11" t="s">
        <v>142</v>
      </c>
      <c r="B32" s="13">
        <v>6.3770426464726988</v>
      </c>
      <c r="C32" s="13">
        <v>6.5200110462211009</v>
      </c>
      <c r="D32" s="13">
        <v>6.6952475125758317</v>
      </c>
    </row>
    <row r="33" spans="1:4" x14ac:dyDescent="0.25">
      <c r="A33" s="11" t="s">
        <v>146</v>
      </c>
      <c r="B33" s="13">
        <v>10.382622558788363</v>
      </c>
      <c r="C33" s="13">
        <v>6.643180085859818</v>
      </c>
      <c r="D33" s="13">
        <v>5.8118117042698803</v>
      </c>
    </row>
    <row r="34" spans="1:4" x14ac:dyDescent="0.25">
      <c r="A34" s="11" t="s">
        <v>4719</v>
      </c>
      <c r="B34" s="13">
        <v>15.025906735751295</v>
      </c>
      <c r="C34" s="13">
        <v>11.125612388012076</v>
      </c>
      <c r="D34" s="13">
        <v>11.069346777710475</v>
      </c>
    </row>
    <row r="35" spans="1:4" x14ac:dyDescent="0.25">
      <c r="A35" s="11" t="s">
        <v>154</v>
      </c>
      <c r="B35" s="13">
        <v>61.897170187325621</v>
      </c>
      <c r="C35" s="13">
        <v>69.434943726516622</v>
      </c>
      <c r="D35" s="13">
        <v>71.121530204966433</v>
      </c>
    </row>
    <row r="36" spans="1:4" x14ac:dyDescent="0.25">
      <c r="A36" s="11" t="s">
        <v>4720</v>
      </c>
      <c r="B36" s="13">
        <v>0.61777600637704266</v>
      </c>
      <c r="C36" s="13">
        <v>0.64687033576425301</v>
      </c>
      <c r="D36" s="13">
        <v>9.9730212458572373E-2</v>
      </c>
    </row>
    <row r="37" spans="1:4" x14ac:dyDescent="0.25">
      <c r="A37" s="11" t="s">
        <v>158</v>
      </c>
      <c r="B37" s="13">
        <v>1.5743324033479471</v>
      </c>
      <c r="C37" s="13">
        <v>1.4490756109431391</v>
      </c>
      <c r="D37" s="13">
        <v>1.1213464356167617</v>
      </c>
    </row>
    <row r="38" spans="1:4" x14ac:dyDescent="0.25">
      <c r="A38" s="11" t="s">
        <v>4721</v>
      </c>
      <c r="B38" s="13">
        <v>4.1251494619370268</v>
      </c>
      <c r="C38" s="13">
        <v>4.1803068066830251</v>
      </c>
      <c r="D38" s="13">
        <v>4.0809871524020425</v>
      </c>
    </row>
    <row r="39" spans="1:4" x14ac:dyDescent="0.25">
      <c r="A39" s="10" t="s">
        <v>4722</v>
      </c>
      <c r="D39" s="5"/>
    </row>
    <row r="40" spans="1:4" x14ac:dyDescent="0.25">
      <c r="A40" s="11" t="s">
        <v>4723</v>
      </c>
      <c r="B40" s="13">
        <v>23.654842566759665</v>
      </c>
      <c r="C40" s="13">
        <v>22.154538150376943</v>
      </c>
      <c r="D40" s="13">
        <v>21.419872676112885</v>
      </c>
    </row>
    <row r="41" spans="1:4" x14ac:dyDescent="0.25">
      <c r="A41" s="11" t="s">
        <v>4724</v>
      </c>
      <c r="B41" s="13">
        <v>76.345157433240331</v>
      </c>
      <c r="C41" s="13">
        <v>77.845461849623049</v>
      </c>
      <c r="D41" s="13">
        <v>78.580127323887112</v>
      </c>
    </row>
    <row r="42" spans="1:4" x14ac:dyDescent="0.25">
      <c r="A42" s="10" t="s">
        <v>218</v>
      </c>
      <c r="D42" s="5"/>
    </row>
    <row r="43" spans="1:4" x14ac:dyDescent="0.25">
      <c r="A43" s="11" t="s">
        <v>219</v>
      </c>
      <c r="B43" s="13">
        <v>55.081705858907938</v>
      </c>
      <c r="C43" s="13">
        <v>62.325571602763659</v>
      </c>
      <c r="D43" s="13">
        <v>62.267346236297691</v>
      </c>
    </row>
    <row r="44" spans="1:4" x14ac:dyDescent="0.25">
      <c r="A44" s="11" t="s">
        <v>223</v>
      </c>
      <c r="B44" s="13">
        <v>44.918294141092069</v>
      </c>
      <c r="C44" s="13">
        <v>37.674428397236341</v>
      </c>
      <c r="D44" s="13">
        <v>37.732653763702302</v>
      </c>
    </row>
    <row r="45" spans="1:4" x14ac:dyDescent="0.25">
      <c r="A45" s="10" t="s">
        <v>4725</v>
      </c>
      <c r="D45" s="5"/>
    </row>
    <row r="46" spans="1:4" x14ac:dyDescent="0.25">
      <c r="A46" s="11" t="s">
        <v>4726</v>
      </c>
      <c r="B46" s="12">
        <v>652725.13567293773</v>
      </c>
      <c r="C46" s="12">
        <v>676831.59754517174</v>
      </c>
      <c r="D46" s="12">
        <v>728584.62353464449</v>
      </c>
    </row>
    <row r="47" spans="1:4" x14ac:dyDescent="0.25">
      <c r="A47" s="16" t="s">
        <v>4727</v>
      </c>
      <c r="B47" s="17">
        <v>580000</v>
      </c>
      <c r="C47" s="17">
        <v>600000.00000000012</v>
      </c>
      <c r="D47" s="17">
        <v>616194.22916614648</v>
      </c>
    </row>
    <row r="48" spans="1:4" ht="30.6" customHeight="1" x14ac:dyDescent="0.25">
      <c r="A48" s="61" t="s">
        <v>4728</v>
      </c>
      <c r="B48" s="61"/>
      <c r="C48" s="61"/>
      <c r="D48" s="61"/>
    </row>
    <row r="49" spans="1:4" ht="30.75" customHeight="1" x14ac:dyDescent="0.25">
      <c r="A49" s="61" t="s">
        <v>4729</v>
      </c>
      <c r="B49" s="61"/>
      <c r="C49" s="61"/>
      <c r="D49" s="61"/>
    </row>
    <row r="50" spans="1:4" x14ac:dyDescent="0.25">
      <c r="A50" s="61" t="s">
        <v>4730</v>
      </c>
      <c r="B50" s="61"/>
      <c r="C50" s="61"/>
      <c r="D50" s="61"/>
    </row>
  </sheetData>
  <mergeCells count="5">
    <mergeCell ref="B3:C3"/>
    <mergeCell ref="A2:D2"/>
    <mergeCell ref="A48:D48"/>
    <mergeCell ref="A49:D49"/>
    <mergeCell ref="A50:D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5365E-40AB-440B-8FC0-D9157CFE4596}">
  <dimension ref="A1:I147"/>
  <sheetViews>
    <sheetView zoomScale="106" zoomScaleNormal="106" workbookViewId="0">
      <selection activeCell="A9" sqref="A9"/>
    </sheetView>
  </sheetViews>
  <sheetFormatPr defaultRowHeight="15" x14ac:dyDescent="0.25"/>
  <cols>
    <col min="1" max="1" width="60.7109375" customWidth="1"/>
    <col min="2" max="3" width="15" customWidth="1"/>
    <col min="4" max="4" width="1.7109375" customWidth="1"/>
    <col min="5" max="6" width="15" customWidth="1"/>
    <col min="7" max="7" width="1.7109375" customWidth="1"/>
    <col min="8" max="9" width="15" customWidth="1"/>
  </cols>
  <sheetData>
    <row r="1" spans="1:9" x14ac:dyDescent="0.25">
      <c r="A1" s="3" t="str">
        <f>HYPERLINK("#TOC!A1", "Return to Table of Contents")</f>
        <v>Return to Table of Contents</v>
      </c>
    </row>
    <row r="2" spans="1:9" x14ac:dyDescent="0.25">
      <c r="A2" s="63" t="s">
        <v>7</v>
      </c>
      <c r="B2" s="61"/>
      <c r="C2" s="61"/>
      <c r="D2" s="61"/>
      <c r="E2" s="61"/>
      <c r="F2" s="61"/>
      <c r="G2" s="61"/>
      <c r="H2" s="61"/>
      <c r="I2" s="61"/>
    </row>
    <row r="3" spans="1:9" x14ac:dyDescent="0.25">
      <c r="A3" s="4"/>
      <c r="B3" s="62" t="s">
        <v>22</v>
      </c>
      <c r="C3" s="62" t="s">
        <v>22</v>
      </c>
      <c r="D3" s="4"/>
      <c r="E3" s="62" t="s">
        <v>23</v>
      </c>
      <c r="F3" s="62" t="s">
        <v>23</v>
      </c>
      <c r="G3" s="4"/>
      <c r="H3" s="62" t="s">
        <v>24</v>
      </c>
      <c r="I3" s="62" t="s">
        <v>25</v>
      </c>
    </row>
    <row r="4" spans="1:9" x14ac:dyDescent="0.25">
      <c r="A4" s="5"/>
      <c r="B4" s="45" t="s">
        <v>26</v>
      </c>
      <c r="C4" s="45" t="s">
        <v>27</v>
      </c>
      <c r="E4" s="45" t="s">
        <v>26</v>
      </c>
      <c r="F4" s="45" t="s">
        <v>27</v>
      </c>
      <c r="H4" s="45" t="s">
        <v>26</v>
      </c>
      <c r="I4" s="45" t="s">
        <v>27</v>
      </c>
    </row>
    <row r="5" spans="1:9" x14ac:dyDescent="0.25">
      <c r="A5" s="6" t="s">
        <v>28</v>
      </c>
      <c r="B5" s="7">
        <v>5018</v>
      </c>
      <c r="C5" s="8">
        <v>100</v>
      </c>
      <c r="D5" s="4"/>
      <c r="E5" s="7">
        <v>3342</v>
      </c>
      <c r="F5" s="8">
        <v>65.233610394512098</v>
      </c>
      <c r="G5" s="4"/>
      <c r="H5" s="7">
        <v>1864</v>
      </c>
      <c r="I5" s="8">
        <v>26.538640117854897</v>
      </c>
    </row>
    <row r="6" spans="1:9" x14ac:dyDescent="0.25">
      <c r="A6" s="5"/>
      <c r="F6" s="9" t="s">
        <v>29</v>
      </c>
      <c r="I6" s="9" t="s">
        <v>30</v>
      </c>
    </row>
    <row r="7" spans="1:9" x14ac:dyDescent="0.25">
      <c r="A7" s="10" t="s">
        <v>31</v>
      </c>
      <c r="I7" s="5"/>
    </row>
    <row r="8" spans="1:9" x14ac:dyDescent="0.25">
      <c r="A8" s="11" t="s">
        <v>32</v>
      </c>
      <c r="B8" s="12">
        <v>961</v>
      </c>
      <c r="C8" s="13">
        <v>16.178548669263254</v>
      </c>
      <c r="E8" s="12">
        <v>734</v>
      </c>
      <c r="F8" s="13">
        <v>17.918527060568273</v>
      </c>
      <c r="H8" s="12">
        <v>437</v>
      </c>
      <c r="I8" s="13">
        <v>17.990281128011677</v>
      </c>
    </row>
    <row r="9" spans="1:9" x14ac:dyDescent="0.25">
      <c r="A9" s="5"/>
      <c r="C9" s="9" t="s">
        <v>33</v>
      </c>
      <c r="F9" s="9" t="s">
        <v>34</v>
      </c>
      <c r="I9" s="9" t="s">
        <v>35</v>
      </c>
    </row>
    <row r="10" spans="1:9" x14ac:dyDescent="0.25">
      <c r="A10" s="11" t="s">
        <v>36</v>
      </c>
      <c r="B10" s="12">
        <v>954</v>
      </c>
      <c r="C10" s="13">
        <v>16.780738746960203</v>
      </c>
      <c r="E10" s="12">
        <v>644</v>
      </c>
      <c r="F10" s="13">
        <v>16.620082831757703</v>
      </c>
      <c r="H10" s="12">
        <v>389</v>
      </c>
      <c r="I10" s="13">
        <v>19.287858001830458</v>
      </c>
    </row>
    <row r="11" spans="1:9" x14ac:dyDescent="0.25">
      <c r="A11" s="5"/>
      <c r="C11" s="9" t="s">
        <v>37</v>
      </c>
      <c r="F11" s="9" t="s">
        <v>38</v>
      </c>
      <c r="I11" s="9" t="s">
        <v>39</v>
      </c>
    </row>
    <row r="12" spans="1:9" x14ac:dyDescent="0.25">
      <c r="A12" s="11" t="s">
        <v>40</v>
      </c>
      <c r="B12" s="12">
        <v>802</v>
      </c>
      <c r="C12" s="13">
        <v>16.185763842307892</v>
      </c>
      <c r="E12" s="12">
        <v>536</v>
      </c>
      <c r="F12" s="13">
        <v>16.461008677296405</v>
      </c>
      <c r="H12" s="12">
        <v>301</v>
      </c>
      <c r="I12" s="13">
        <v>17.892944258520671</v>
      </c>
    </row>
    <row r="13" spans="1:9" x14ac:dyDescent="0.25">
      <c r="A13" s="5"/>
      <c r="C13" s="9" t="s">
        <v>41</v>
      </c>
      <c r="F13" s="9" t="s">
        <v>42</v>
      </c>
      <c r="I13" s="9" t="s">
        <v>43</v>
      </c>
    </row>
    <row r="14" spans="1:9" x14ac:dyDescent="0.25">
      <c r="A14" s="11" t="s">
        <v>44</v>
      </c>
      <c r="B14" s="12">
        <v>866</v>
      </c>
      <c r="C14" s="13">
        <v>19.662982567967482</v>
      </c>
      <c r="E14" s="12">
        <v>550</v>
      </c>
      <c r="F14" s="13">
        <v>20.039702736084415</v>
      </c>
      <c r="H14" s="12">
        <v>320</v>
      </c>
      <c r="I14" s="13">
        <v>19.72723659194542</v>
      </c>
    </row>
    <row r="15" spans="1:9" x14ac:dyDescent="0.25">
      <c r="A15" s="5"/>
      <c r="C15" s="9" t="s">
        <v>45</v>
      </c>
      <c r="F15" s="9" t="s">
        <v>46</v>
      </c>
      <c r="I15" s="9" t="s">
        <v>47</v>
      </c>
    </row>
    <row r="16" spans="1:9" x14ac:dyDescent="0.25">
      <c r="A16" s="11" t="s">
        <v>48</v>
      </c>
      <c r="B16" s="12">
        <v>858</v>
      </c>
      <c r="C16" s="13">
        <v>17.573822816195115</v>
      </c>
      <c r="E16" s="12">
        <v>540</v>
      </c>
      <c r="F16" s="13">
        <v>16.284103829426282</v>
      </c>
      <c r="H16" s="12">
        <v>274</v>
      </c>
      <c r="I16" s="13">
        <v>17.131050664434568</v>
      </c>
    </row>
    <row r="17" spans="1:9" x14ac:dyDescent="0.25">
      <c r="A17" s="5"/>
      <c r="C17" s="9" t="s">
        <v>49</v>
      </c>
      <c r="F17" s="9" t="s">
        <v>50</v>
      </c>
      <c r="I17" s="9" t="s">
        <v>51</v>
      </c>
    </row>
    <row r="18" spans="1:9" x14ac:dyDescent="0.25">
      <c r="A18" s="11" t="s">
        <v>52</v>
      </c>
      <c r="B18" s="12">
        <v>577</v>
      </c>
      <c r="C18" s="13">
        <v>13.618143357306039</v>
      </c>
      <c r="E18" s="12">
        <v>338</v>
      </c>
      <c r="F18" s="13">
        <v>12.676574864866936</v>
      </c>
      <c r="H18" s="12">
        <v>143</v>
      </c>
      <c r="I18" s="13">
        <v>7.9706293552571594</v>
      </c>
    </row>
    <row r="19" spans="1:9" x14ac:dyDescent="0.25">
      <c r="A19" s="5"/>
      <c r="C19" s="9" t="s">
        <v>53</v>
      </c>
      <c r="F19" s="9" t="s">
        <v>54</v>
      </c>
      <c r="I19" s="9" t="s">
        <v>55</v>
      </c>
    </row>
    <row r="20" spans="1:9" x14ac:dyDescent="0.25">
      <c r="A20" s="10" t="s">
        <v>56</v>
      </c>
      <c r="I20" s="5"/>
    </row>
    <row r="21" spans="1:9" x14ac:dyDescent="0.25">
      <c r="A21" s="11" t="s">
        <v>57</v>
      </c>
      <c r="B21" s="12">
        <v>1915</v>
      </c>
      <c r="C21" s="13">
        <v>32.959287416223461</v>
      </c>
      <c r="E21" s="12">
        <v>1378</v>
      </c>
      <c r="F21" s="13">
        <v>34.538609892326001</v>
      </c>
      <c r="H21" s="12">
        <v>826</v>
      </c>
      <c r="I21" s="13">
        <v>37.278139129842138</v>
      </c>
    </row>
    <row r="22" spans="1:9" x14ac:dyDescent="0.25">
      <c r="A22" s="5"/>
      <c r="C22" s="9" t="s">
        <v>58</v>
      </c>
      <c r="F22" s="9" t="s">
        <v>59</v>
      </c>
      <c r="I22" s="9" t="s">
        <v>60</v>
      </c>
    </row>
    <row r="23" spans="1:9" x14ac:dyDescent="0.25">
      <c r="A23" s="11" t="s">
        <v>61</v>
      </c>
      <c r="B23" s="12">
        <v>1668</v>
      </c>
      <c r="C23" s="13">
        <v>35.848746410275382</v>
      </c>
      <c r="E23" s="12">
        <v>1086</v>
      </c>
      <c r="F23" s="13">
        <v>36.50071141338082</v>
      </c>
      <c r="H23" s="12">
        <v>621</v>
      </c>
      <c r="I23" s="13">
        <v>37.620180850466099</v>
      </c>
    </row>
    <row r="24" spans="1:9" x14ac:dyDescent="0.25">
      <c r="A24" s="5"/>
      <c r="C24" s="9" t="s">
        <v>62</v>
      </c>
      <c r="F24" s="9" t="s">
        <v>63</v>
      </c>
      <c r="I24" s="9" t="s">
        <v>64</v>
      </c>
    </row>
    <row r="25" spans="1:9" x14ac:dyDescent="0.25">
      <c r="A25" s="11" t="s">
        <v>65</v>
      </c>
      <c r="B25" s="12">
        <v>1435</v>
      </c>
      <c r="C25" s="13">
        <v>31.19196617350115</v>
      </c>
      <c r="E25" s="12">
        <v>878</v>
      </c>
      <c r="F25" s="13">
        <v>28.960678694293211</v>
      </c>
      <c r="H25" s="12">
        <v>417</v>
      </c>
      <c r="I25" s="13">
        <v>25.101680019691731</v>
      </c>
    </row>
    <row r="26" spans="1:9" x14ac:dyDescent="0.25">
      <c r="A26" s="5"/>
      <c r="C26" s="9" t="s">
        <v>66</v>
      </c>
      <c r="F26" s="9" t="s">
        <v>67</v>
      </c>
      <c r="I26" s="9" t="s">
        <v>68</v>
      </c>
    </row>
    <row r="27" spans="1:9" x14ac:dyDescent="0.25">
      <c r="A27" s="10" t="s">
        <v>69</v>
      </c>
      <c r="I27" s="5"/>
    </row>
    <row r="28" spans="1:9" x14ac:dyDescent="0.25">
      <c r="A28" s="11" t="s">
        <v>70</v>
      </c>
      <c r="B28" s="12">
        <v>211</v>
      </c>
      <c r="C28" s="13">
        <v>5.2605553169807351</v>
      </c>
      <c r="E28" s="12">
        <v>142</v>
      </c>
      <c r="F28" s="13">
        <v>4.7320381871072552</v>
      </c>
      <c r="H28" s="12">
        <v>120</v>
      </c>
      <c r="I28" s="13">
        <v>11.726651093666845</v>
      </c>
    </row>
    <row r="29" spans="1:9" x14ac:dyDescent="0.25">
      <c r="A29" s="5"/>
      <c r="C29" s="9" t="s">
        <v>71</v>
      </c>
      <c r="F29" s="9" t="s">
        <v>72</v>
      </c>
      <c r="I29" s="9" t="s">
        <v>73</v>
      </c>
    </row>
    <row r="30" spans="1:9" x14ac:dyDescent="0.25">
      <c r="A30" s="11" t="s">
        <v>74</v>
      </c>
      <c r="B30" s="12">
        <v>857</v>
      </c>
      <c r="C30" s="13">
        <v>17.704025373531877</v>
      </c>
      <c r="E30" s="12">
        <v>561</v>
      </c>
      <c r="F30" s="13">
        <v>16.696705351654213</v>
      </c>
      <c r="H30" s="12">
        <v>442</v>
      </c>
      <c r="I30" s="13">
        <v>26.179068152446295</v>
      </c>
    </row>
    <row r="31" spans="1:9" x14ac:dyDescent="0.25">
      <c r="A31" s="5"/>
      <c r="C31" s="9" t="s">
        <v>75</v>
      </c>
      <c r="F31" s="9" t="s">
        <v>76</v>
      </c>
      <c r="I31" s="9" t="s">
        <v>77</v>
      </c>
    </row>
    <row r="32" spans="1:9" x14ac:dyDescent="0.25">
      <c r="A32" s="11" t="s">
        <v>78</v>
      </c>
      <c r="B32" s="12">
        <v>480</v>
      </c>
      <c r="C32" s="13">
        <v>9.4548019976896853</v>
      </c>
      <c r="E32" s="12">
        <v>307</v>
      </c>
      <c r="F32" s="13">
        <v>8.668990377122455</v>
      </c>
      <c r="H32" s="12">
        <v>216</v>
      </c>
      <c r="I32" s="13">
        <v>12.254888846482343</v>
      </c>
    </row>
    <row r="33" spans="1:9" x14ac:dyDescent="0.25">
      <c r="A33" s="5"/>
      <c r="C33" s="9" t="s">
        <v>79</v>
      </c>
      <c r="F33" s="9" t="s">
        <v>80</v>
      </c>
      <c r="I33" s="9" t="s">
        <v>81</v>
      </c>
    </row>
    <row r="34" spans="1:9" x14ac:dyDescent="0.25">
      <c r="A34" s="11" t="s">
        <v>82</v>
      </c>
      <c r="B34" s="12">
        <v>228</v>
      </c>
      <c r="C34" s="13">
        <v>5.0421765294511189</v>
      </c>
      <c r="E34" s="12">
        <v>150</v>
      </c>
      <c r="F34" s="13">
        <v>4.5536847270862904</v>
      </c>
      <c r="H34" s="12">
        <v>108</v>
      </c>
      <c r="I34" s="13">
        <v>5.4883777798811035</v>
      </c>
    </row>
    <row r="35" spans="1:9" x14ac:dyDescent="0.25">
      <c r="A35" s="5"/>
      <c r="C35" s="9" t="s">
        <v>83</v>
      </c>
      <c r="F35" s="9" t="s">
        <v>84</v>
      </c>
      <c r="I35" s="9" t="s">
        <v>85</v>
      </c>
    </row>
    <row r="36" spans="1:9" x14ac:dyDescent="0.25">
      <c r="A36" s="11" t="s">
        <v>86</v>
      </c>
      <c r="B36" s="12">
        <v>359</v>
      </c>
      <c r="C36" s="13">
        <v>6.666713741890602</v>
      </c>
      <c r="E36" s="12">
        <v>192</v>
      </c>
      <c r="F36" s="13">
        <v>4.3557762697752134</v>
      </c>
      <c r="H36" s="12">
        <v>182</v>
      </c>
      <c r="I36" s="13">
        <v>10.06264959517536</v>
      </c>
    </row>
    <row r="37" spans="1:9" x14ac:dyDescent="0.25">
      <c r="A37" s="5"/>
      <c r="C37" s="9" t="s">
        <v>87</v>
      </c>
      <c r="F37" s="9" t="s">
        <v>88</v>
      </c>
      <c r="I37" s="9" t="s">
        <v>89</v>
      </c>
    </row>
    <row r="38" spans="1:9" x14ac:dyDescent="0.25">
      <c r="A38" s="11" t="s">
        <v>90</v>
      </c>
      <c r="B38" s="12">
        <v>1237</v>
      </c>
      <c r="C38" s="13">
        <v>23.824685636087299</v>
      </c>
      <c r="E38" s="12">
        <v>868</v>
      </c>
      <c r="F38" s="13">
        <v>26.417524574632921</v>
      </c>
      <c r="H38" s="12">
        <v>393</v>
      </c>
      <c r="I38" s="13">
        <v>17.395141131830947</v>
      </c>
    </row>
    <row r="39" spans="1:9" x14ac:dyDescent="0.25">
      <c r="A39" s="5"/>
      <c r="C39" s="9" t="s">
        <v>91</v>
      </c>
      <c r="F39" s="9" t="s">
        <v>92</v>
      </c>
      <c r="I39" s="9" t="s">
        <v>93</v>
      </c>
    </row>
    <row r="40" spans="1:9" x14ac:dyDescent="0.25">
      <c r="A40" s="11" t="s">
        <v>94</v>
      </c>
      <c r="B40" s="12">
        <v>1002</v>
      </c>
      <c r="C40" s="13">
        <v>18.469101114312814</v>
      </c>
      <c r="E40" s="12">
        <v>664</v>
      </c>
      <c r="F40" s="13">
        <v>18.76561331938068</v>
      </c>
      <c r="H40" s="12">
        <v>292</v>
      </c>
      <c r="I40" s="13">
        <v>12.060249751614126</v>
      </c>
    </row>
    <row r="41" spans="1:9" x14ac:dyDescent="0.25">
      <c r="A41" s="5"/>
      <c r="C41" s="9" t="s">
        <v>95</v>
      </c>
      <c r="F41" s="9" t="s">
        <v>96</v>
      </c>
      <c r="I41" s="9" t="s">
        <v>97</v>
      </c>
    </row>
    <row r="42" spans="1:9" x14ac:dyDescent="0.25">
      <c r="A42" s="11" t="s">
        <v>98</v>
      </c>
      <c r="B42" s="12">
        <v>644</v>
      </c>
      <c r="C42" s="13">
        <v>13.577940290055871</v>
      </c>
      <c r="E42" s="12">
        <v>458</v>
      </c>
      <c r="F42" s="13">
        <v>15.809667193240989</v>
      </c>
      <c r="H42" s="12">
        <v>111</v>
      </c>
      <c r="I42" s="13">
        <v>4.832973648902934</v>
      </c>
    </row>
    <row r="43" spans="1:9" x14ac:dyDescent="0.25">
      <c r="A43" s="5"/>
      <c r="C43" s="9" t="s">
        <v>99</v>
      </c>
      <c r="F43" s="9" t="s">
        <v>100</v>
      </c>
      <c r="I43" s="9" t="s">
        <v>101</v>
      </c>
    </row>
    <row r="44" spans="1:9" x14ac:dyDescent="0.25">
      <c r="A44" s="10" t="s">
        <v>102</v>
      </c>
      <c r="I44" s="5"/>
    </row>
    <row r="45" spans="1:9" x14ac:dyDescent="0.25">
      <c r="A45" s="11" t="s">
        <v>70</v>
      </c>
      <c r="B45" s="12">
        <v>211</v>
      </c>
      <c r="C45" s="13">
        <v>5.2605553169807351</v>
      </c>
      <c r="E45" s="12">
        <v>142</v>
      </c>
      <c r="F45" s="13">
        <v>4.7320381871072561</v>
      </c>
      <c r="H45" s="12">
        <v>120</v>
      </c>
      <c r="I45" s="13">
        <v>11.726651093666849</v>
      </c>
    </row>
    <row r="46" spans="1:9" x14ac:dyDescent="0.25">
      <c r="A46" s="5"/>
      <c r="C46" s="9" t="s">
        <v>71</v>
      </c>
      <c r="F46" s="9" t="s">
        <v>72</v>
      </c>
      <c r="I46" s="9" t="s">
        <v>73</v>
      </c>
    </row>
    <row r="47" spans="1:9" x14ac:dyDescent="0.25">
      <c r="A47" s="11" t="s">
        <v>74</v>
      </c>
      <c r="B47" s="12">
        <v>857</v>
      </c>
      <c r="C47" s="13">
        <v>17.704025373531877</v>
      </c>
      <c r="E47" s="12">
        <v>561</v>
      </c>
      <c r="F47" s="13">
        <v>16.696705351654213</v>
      </c>
      <c r="H47" s="12">
        <v>442</v>
      </c>
      <c r="I47" s="13">
        <v>26.179068152446298</v>
      </c>
    </row>
    <row r="48" spans="1:9" x14ac:dyDescent="0.25">
      <c r="A48" s="5"/>
      <c r="C48" s="9" t="s">
        <v>75</v>
      </c>
      <c r="F48" s="9" t="s">
        <v>76</v>
      </c>
      <c r="I48" s="9" t="s">
        <v>77</v>
      </c>
    </row>
    <row r="49" spans="1:9" x14ac:dyDescent="0.25">
      <c r="A49" s="14" t="s">
        <v>103</v>
      </c>
      <c r="B49" s="12">
        <v>1067</v>
      </c>
      <c r="C49" s="13">
        <v>21.163692269031401</v>
      </c>
      <c r="E49" s="12">
        <v>649</v>
      </c>
      <c r="F49" s="13">
        <v>17.578451373983949</v>
      </c>
      <c r="H49" s="12">
        <v>506</v>
      </c>
      <c r="I49" s="13">
        <v>27.805916221538808</v>
      </c>
    </row>
    <row r="50" spans="1:9" x14ac:dyDescent="0.25">
      <c r="A50" s="5"/>
      <c r="C50" s="9" t="s">
        <v>104</v>
      </c>
      <c r="F50" s="9" t="s">
        <v>105</v>
      </c>
      <c r="I50" s="9" t="s">
        <v>106</v>
      </c>
    </row>
    <row r="51" spans="1:9" x14ac:dyDescent="0.25">
      <c r="A51" s="11" t="s">
        <v>90</v>
      </c>
      <c r="B51" s="12">
        <v>1237</v>
      </c>
      <c r="C51" s="13">
        <v>23.824685636087295</v>
      </c>
      <c r="E51" s="12">
        <v>868</v>
      </c>
      <c r="F51" s="13">
        <v>26.417524574632917</v>
      </c>
      <c r="H51" s="12">
        <v>393</v>
      </c>
      <c r="I51" s="13">
        <v>17.395141131830943</v>
      </c>
    </row>
    <row r="52" spans="1:9" x14ac:dyDescent="0.25">
      <c r="A52" s="5"/>
      <c r="C52" s="9" t="s">
        <v>91</v>
      </c>
      <c r="F52" s="9" t="s">
        <v>92</v>
      </c>
      <c r="I52" s="9" t="s">
        <v>93</v>
      </c>
    </row>
    <row r="53" spans="1:9" x14ac:dyDescent="0.25">
      <c r="A53" s="11" t="s">
        <v>107</v>
      </c>
      <c r="B53" s="12">
        <v>1646</v>
      </c>
      <c r="C53" s="13">
        <v>32.047041404368684</v>
      </c>
      <c r="E53" s="12">
        <v>1122</v>
      </c>
      <c r="F53" s="13">
        <v>34.575280512621667</v>
      </c>
      <c r="H53" s="12">
        <v>403</v>
      </c>
      <c r="I53" s="13">
        <v>16.893223400517062</v>
      </c>
    </row>
    <row r="54" spans="1:9" x14ac:dyDescent="0.25">
      <c r="A54" s="5"/>
      <c r="C54" s="9" t="s">
        <v>108</v>
      </c>
      <c r="F54" s="9" t="s">
        <v>109</v>
      </c>
      <c r="I54" s="9" t="s">
        <v>110</v>
      </c>
    </row>
    <row r="55" spans="1:9" x14ac:dyDescent="0.25">
      <c r="A55" s="10" t="s">
        <v>111</v>
      </c>
      <c r="I55" s="5"/>
    </row>
    <row r="56" spans="1:9" x14ac:dyDescent="0.25">
      <c r="A56" s="11" t="s">
        <v>112</v>
      </c>
      <c r="B56" s="12">
        <v>1217</v>
      </c>
      <c r="C56" s="13">
        <v>26.561063391935324</v>
      </c>
      <c r="E56" s="12">
        <v>730</v>
      </c>
      <c r="F56" s="13">
        <v>25.360106790983505</v>
      </c>
      <c r="H56" s="12">
        <v>345</v>
      </c>
      <c r="I56" s="13">
        <v>18.900302792365924</v>
      </c>
    </row>
    <row r="57" spans="1:9" x14ac:dyDescent="0.25">
      <c r="A57" s="5"/>
      <c r="C57" s="9" t="s">
        <v>113</v>
      </c>
      <c r="F57" s="9" t="s">
        <v>114</v>
      </c>
      <c r="I57" s="9" t="s">
        <v>115</v>
      </c>
    </row>
    <row r="58" spans="1:9" x14ac:dyDescent="0.25">
      <c r="A58" s="11" t="s">
        <v>116</v>
      </c>
      <c r="B58" s="12">
        <v>3113</v>
      </c>
      <c r="C58" s="13">
        <v>60.349700935098937</v>
      </c>
      <c r="E58" s="12">
        <v>2134</v>
      </c>
      <c r="F58" s="13">
        <v>60.870512940661683</v>
      </c>
      <c r="H58" s="12">
        <v>1173</v>
      </c>
      <c r="I58" s="13">
        <v>62.507422221811169</v>
      </c>
    </row>
    <row r="59" spans="1:9" x14ac:dyDescent="0.25">
      <c r="A59" s="5"/>
      <c r="C59" s="9" t="s">
        <v>117</v>
      </c>
      <c r="F59" s="9" t="s">
        <v>118</v>
      </c>
      <c r="I59" s="9" t="s">
        <v>119</v>
      </c>
    </row>
    <row r="60" spans="1:9" x14ac:dyDescent="0.25">
      <c r="A60" s="11" t="s">
        <v>120</v>
      </c>
      <c r="B60" s="12">
        <v>688</v>
      </c>
      <c r="C60" s="13">
        <v>13.089235672965721</v>
      </c>
      <c r="E60" s="12">
        <v>478</v>
      </c>
      <c r="F60" s="13">
        <v>13.769380268354814</v>
      </c>
      <c r="H60" s="12">
        <v>346</v>
      </c>
      <c r="I60" s="13">
        <v>18.592274985822847</v>
      </c>
    </row>
    <row r="61" spans="1:9" x14ac:dyDescent="0.25">
      <c r="A61" s="5"/>
      <c r="C61" s="9" t="s">
        <v>121</v>
      </c>
      <c r="F61" s="9" t="s">
        <v>122</v>
      </c>
      <c r="I61" s="9" t="s">
        <v>123</v>
      </c>
    </row>
    <row r="62" spans="1:9" x14ac:dyDescent="0.25">
      <c r="A62" s="10" t="s">
        <v>124</v>
      </c>
      <c r="I62" s="5"/>
    </row>
    <row r="63" spans="1:9" x14ac:dyDescent="0.25">
      <c r="A63" s="11" t="s">
        <v>125</v>
      </c>
      <c r="B63" s="12">
        <v>1678</v>
      </c>
      <c r="C63" s="13">
        <v>30.123822529874378</v>
      </c>
      <c r="E63" s="12">
        <v>1074</v>
      </c>
      <c r="F63" s="13">
        <v>29.926128037809885</v>
      </c>
      <c r="H63" s="12">
        <v>504</v>
      </c>
      <c r="I63" s="13">
        <v>24.619943381748836</v>
      </c>
    </row>
    <row r="64" spans="1:9" x14ac:dyDescent="0.25">
      <c r="A64" s="5"/>
      <c r="C64" s="9" t="s">
        <v>126</v>
      </c>
      <c r="F64" s="9" t="s">
        <v>127</v>
      </c>
      <c r="I64" s="9" t="s">
        <v>128</v>
      </c>
    </row>
    <row r="65" spans="1:9" x14ac:dyDescent="0.25">
      <c r="A65" s="11" t="s">
        <v>129</v>
      </c>
      <c r="B65" s="12">
        <v>1023</v>
      </c>
      <c r="C65" s="13">
        <v>19.297527928233251</v>
      </c>
      <c r="E65" s="12">
        <v>672</v>
      </c>
      <c r="F65" s="13">
        <v>19.086281202601331</v>
      </c>
      <c r="H65" s="12">
        <v>348</v>
      </c>
      <c r="I65" s="13">
        <v>17.520665616434343</v>
      </c>
    </row>
    <row r="66" spans="1:9" x14ac:dyDescent="0.25">
      <c r="A66" s="5"/>
      <c r="C66" s="9" t="s">
        <v>130</v>
      </c>
      <c r="F66" s="9" t="s">
        <v>131</v>
      </c>
      <c r="I66" s="9" t="s">
        <v>132</v>
      </c>
    </row>
    <row r="67" spans="1:9" x14ac:dyDescent="0.25">
      <c r="A67" s="11" t="s">
        <v>133</v>
      </c>
      <c r="B67" s="12">
        <v>1849</v>
      </c>
      <c r="C67" s="13">
        <v>42.611323851380938</v>
      </c>
      <c r="E67" s="12">
        <v>1279</v>
      </c>
      <c r="F67" s="13">
        <v>43.024888297622319</v>
      </c>
      <c r="H67" s="12">
        <v>761</v>
      </c>
      <c r="I67" s="13">
        <v>44.889913790301733</v>
      </c>
    </row>
    <row r="68" spans="1:9" x14ac:dyDescent="0.25">
      <c r="A68" s="5"/>
      <c r="C68" s="9" t="s">
        <v>134</v>
      </c>
      <c r="F68" s="9" t="s">
        <v>135</v>
      </c>
      <c r="I68" s="9" t="s">
        <v>136</v>
      </c>
    </row>
    <row r="69" spans="1:9" x14ac:dyDescent="0.25">
      <c r="A69" s="11" t="s">
        <v>137</v>
      </c>
      <c r="B69" s="12">
        <v>468</v>
      </c>
      <c r="C69" s="13">
        <v>7.9673256905114318</v>
      </c>
      <c r="E69" s="12">
        <v>317</v>
      </c>
      <c r="F69" s="13">
        <v>7.9627024619664883</v>
      </c>
      <c r="H69" s="12">
        <v>251</v>
      </c>
      <c r="I69" s="13">
        <v>12.969477211515068</v>
      </c>
    </row>
    <row r="70" spans="1:9" x14ac:dyDescent="0.25">
      <c r="A70" s="5"/>
      <c r="C70" s="9" t="s">
        <v>138</v>
      </c>
      <c r="F70" s="9" t="s">
        <v>139</v>
      </c>
      <c r="I70" s="9" t="s">
        <v>140</v>
      </c>
    </row>
    <row r="71" spans="1:9" x14ac:dyDescent="0.25">
      <c r="A71" s="10" t="s">
        <v>141</v>
      </c>
      <c r="I71" s="5"/>
    </row>
    <row r="72" spans="1:9" x14ac:dyDescent="0.25">
      <c r="A72" s="11" t="s">
        <v>142</v>
      </c>
      <c r="B72" s="12">
        <v>280</v>
      </c>
      <c r="C72" s="13">
        <v>6.1232164787282111</v>
      </c>
      <c r="E72" s="12">
        <v>245</v>
      </c>
      <c r="F72" s="13">
        <v>8.1536959349592024</v>
      </c>
      <c r="H72" s="12">
        <v>111</v>
      </c>
      <c r="I72" s="13">
        <v>5.9404273098729945</v>
      </c>
    </row>
    <row r="73" spans="1:9" x14ac:dyDescent="0.25">
      <c r="A73" s="5"/>
      <c r="C73" s="9" t="s">
        <v>143</v>
      </c>
      <c r="F73" s="9" t="s">
        <v>144</v>
      </c>
      <c r="I73" s="9" t="s">
        <v>145</v>
      </c>
    </row>
    <row r="74" spans="1:9" x14ac:dyDescent="0.25">
      <c r="A74" s="11" t="s">
        <v>146</v>
      </c>
      <c r="B74" s="12">
        <v>486</v>
      </c>
      <c r="C74" s="13">
        <v>6.2001170086708646</v>
      </c>
      <c r="E74" s="12">
        <v>410</v>
      </c>
      <c r="F74" s="13">
        <v>6.692608369257588</v>
      </c>
      <c r="H74" s="12">
        <v>247</v>
      </c>
      <c r="I74" s="13">
        <v>11.153141081589107</v>
      </c>
    </row>
    <row r="75" spans="1:9" x14ac:dyDescent="0.25">
      <c r="A75" s="5"/>
      <c r="C75" s="9" t="s">
        <v>147</v>
      </c>
      <c r="F75" s="9" t="s">
        <v>148</v>
      </c>
      <c r="I75" s="9" t="s">
        <v>149</v>
      </c>
    </row>
    <row r="76" spans="1:9" x14ac:dyDescent="0.25">
      <c r="A76" s="11" t="s">
        <v>150</v>
      </c>
      <c r="B76" s="12">
        <v>547</v>
      </c>
      <c r="C76" s="13">
        <v>8.2982259772851084</v>
      </c>
      <c r="E76" s="12">
        <v>397</v>
      </c>
      <c r="F76" s="13">
        <v>8.8168668409408557</v>
      </c>
      <c r="H76" s="12">
        <v>343</v>
      </c>
      <c r="I76" s="13">
        <v>19.022445175611075</v>
      </c>
    </row>
    <row r="77" spans="1:9" x14ac:dyDescent="0.25">
      <c r="A77" s="5"/>
      <c r="C77" s="9" t="s">
        <v>151</v>
      </c>
      <c r="F77" s="9" t="s">
        <v>152</v>
      </c>
      <c r="I77" s="9" t="s">
        <v>153</v>
      </c>
    </row>
    <row r="78" spans="1:9" x14ac:dyDescent="0.25">
      <c r="A78" s="11" t="s">
        <v>154</v>
      </c>
      <c r="B78" s="12">
        <v>2819</v>
      </c>
      <c r="C78" s="13">
        <v>64.010659663072587</v>
      </c>
      <c r="E78" s="12">
        <v>1706</v>
      </c>
      <c r="F78" s="13">
        <v>62.257501457214701</v>
      </c>
      <c r="H78" s="12">
        <v>793</v>
      </c>
      <c r="I78" s="13">
        <v>48.423047672638177</v>
      </c>
    </row>
    <row r="79" spans="1:9" x14ac:dyDescent="0.25">
      <c r="A79" s="5"/>
      <c r="C79" s="9" t="s">
        <v>155</v>
      </c>
      <c r="F79" s="9" t="s">
        <v>156</v>
      </c>
      <c r="I79" s="9" t="s">
        <v>157</v>
      </c>
    </row>
    <row r="80" spans="1:9" x14ac:dyDescent="0.25">
      <c r="A80" s="11" t="s">
        <v>158</v>
      </c>
      <c r="B80" s="12">
        <v>125</v>
      </c>
      <c r="C80" s="13">
        <v>2.3320547451422056</v>
      </c>
      <c r="E80" s="12">
        <v>89</v>
      </c>
      <c r="F80" s="13">
        <v>2.3739997638256973</v>
      </c>
      <c r="H80" s="12">
        <v>43</v>
      </c>
      <c r="I80" s="13">
        <v>1.9321164101941026</v>
      </c>
    </row>
    <row r="81" spans="1:9" x14ac:dyDescent="0.25">
      <c r="A81" s="5"/>
      <c r="C81" s="9" t="s">
        <v>159</v>
      </c>
      <c r="F81" s="9" t="s">
        <v>160</v>
      </c>
      <c r="I81" s="9" t="s">
        <v>161</v>
      </c>
    </row>
    <row r="82" spans="1:9" x14ac:dyDescent="0.25">
      <c r="A82" s="11" t="s">
        <v>162</v>
      </c>
      <c r="B82" s="12">
        <v>143</v>
      </c>
      <c r="C82" s="13">
        <v>2.7672921797079324</v>
      </c>
      <c r="E82" s="12">
        <v>87</v>
      </c>
      <c r="F82" s="13">
        <v>2.4039722879762624</v>
      </c>
      <c r="H82" s="12">
        <v>70</v>
      </c>
      <c r="I82" s="13">
        <v>2.9761896533111729</v>
      </c>
    </row>
    <row r="83" spans="1:9" x14ac:dyDescent="0.25">
      <c r="A83" s="5"/>
      <c r="C83" s="9" t="s">
        <v>163</v>
      </c>
      <c r="F83" s="9" t="s">
        <v>164</v>
      </c>
      <c r="I83" s="9" t="s">
        <v>165</v>
      </c>
    </row>
    <row r="84" spans="1:9" x14ac:dyDescent="0.25">
      <c r="A84" s="11" t="s">
        <v>166</v>
      </c>
      <c r="B84" s="12">
        <v>55</v>
      </c>
      <c r="C84" s="13">
        <v>0.73588445130101388</v>
      </c>
      <c r="E84" s="12">
        <v>39</v>
      </c>
      <c r="F84" s="13">
        <v>0.84656771324392688</v>
      </c>
      <c r="H84" s="12">
        <v>31</v>
      </c>
      <c r="I84" s="13">
        <v>1.3997145478140274</v>
      </c>
    </row>
    <row r="85" spans="1:9" x14ac:dyDescent="0.25">
      <c r="A85" s="5"/>
      <c r="C85" s="9" t="s">
        <v>167</v>
      </c>
      <c r="F85" s="9" t="s">
        <v>168</v>
      </c>
      <c r="I85" s="9" t="s">
        <v>169</v>
      </c>
    </row>
    <row r="86" spans="1:9" x14ac:dyDescent="0.25">
      <c r="A86" s="11" t="s">
        <v>170</v>
      </c>
      <c r="B86" s="12">
        <v>412</v>
      </c>
      <c r="C86" s="13">
        <v>7.8421091787902686</v>
      </c>
      <c r="E86" s="12">
        <v>255</v>
      </c>
      <c r="F86" s="13">
        <v>6.6221203217840587</v>
      </c>
      <c r="H86" s="12">
        <v>155</v>
      </c>
      <c r="I86" s="13">
        <v>7.2510275494966736</v>
      </c>
    </row>
    <row r="87" spans="1:9" x14ac:dyDescent="0.25">
      <c r="A87" s="5"/>
      <c r="C87" s="9" t="s">
        <v>171</v>
      </c>
      <c r="F87" s="9" t="s">
        <v>172</v>
      </c>
      <c r="I87" s="9" t="s">
        <v>173</v>
      </c>
    </row>
    <row r="88" spans="1:9" x14ac:dyDescent="0.25">
      <c r="A88" s="11" t="s">
        <v>174</v>
      </c>
      <c r="B88" s="12">
        <v>151</v>
      </c>
      <c r="C88" s="13">
        <v>1.6904403173017939</v>
      </c>
      <c r="E88" s="12">
        <v>114</v>
      </c>
      <c r="F88" s="13">
        <v>1.8326673107976761</v>
      </c>
      <c r="H88" s="12">
        <v>71</v>
      </c>
      <c r="I88" s="13">
        <v>1.9018905994726585</v>
      </c>
    </row>
    <row r="89" spans="1:9" x14ac:dyDescent="0.25">
      <c r="A89" s="5"/>
      <c r="C89" s="9" t="s">
        <v>175</v>
      </c>
      <c r="F89" s="9" t="s">
        <v>176</v>
      </c>
      <c r="I89" s="9" t="s">
        <v>177</v>
      </c>
    </row>
    <row r="90" spans="1:9" x14ac:dyDescent="0.25">
      <c r="A90" s="10" t="s">
        <v>178</v>
      </c>
      <c r="I90" s="5"/>
    </row>
    <row r="91" spans="1:9" x14ac:dyDescent="0.25">
      <c r="A91" s="11" t="s">
        <v>179</v>
      </c>
      <c r="B91" s="12">
        <v>151</v>
      </c>
      <c r="C91" s="13">
        <v>2.4536818074146098</v>
      </c>
      <c r="E91" s="12">
        <v>107</v>
      </c>
      <c r="F91" s="13">
        <v>2.5932913439696272</v>
      </c>
      <c r="H91" s="12">
        <v>64</v>
      </c>
      <c r="I91" s="13">
        <v>3.4573385593011761</v>
      </c>
    </row>
    <row r="92" spans="1:9" x14ac:dyDescent="0.25">
      <c r="A92" s="5"/>
      <c r="C92" s="9" t="s">
        <v>180</v>
      </c>
      <c r="F92" s="9" t="s">
        <v>181</v>
      </c>
      <c r="I92" s="9" t="s">
        <v>182</v>
      </c>
    </row>
    <row r="93" spans="1:9" x14ac:dyDescent="0.25">
      <c r="A93" s="11" t="s">
        <v>183</v>
      </c>
      <c r="B93" s="12">
        <v>113</v>
      </c>
      <c r="C93" s="13">
        <v>1.3007178484531061</v>
      </c>
      <c r="E93" s="12">
        <v>85</v>
      </c>
      <c r="F93" s="13">
        <v>1.2950648724419775</v>
      </c>
      <c r="H93" s="12">
        <v>63</v>
      </c>
      <c r="I93" s="13">
        <v>2.1347658388871165</v>
      </c>
    </row>
    <row r="94" spans="1:9" x14ac:dyDescent="0.25">
      <c r="A94" s="5"/>
      <c r="C94" s="9" t="s">
        <v>184</v>
      </c>
      <c r="F94" s="9" t="s">
        <v>184</v>
      </c>
      <c r="I94" s="9" t="s">
        <v>185</v>
      </c>
    </row>
    <row r="95" spans="1:9" x14ac:dyDescent="0.25">
      <c r="A95" s="11" t="s">
        <v>186</v>
      </c>
      <c r="B95" s="12">
        <v>229</v>
      </c>
      <c r="C95" s="13">
        <v>3.4472293423666702</v>
      </c>
      <c r="E95" s="12">
        <v>201</v>
      </c>
      <c r="F95" s="13">
        <v>4.1922536803323753</v>
      </c>
      <c r="H95" s="12">
        <v>148</v>
      </c>
      <c r="I95" s="13">
        <v>9.1810559878507849</v>
      </c>
    </row>
    <row r="96" spans="1:9" x14ac:dyDescent="0.25">
      <c r="A96" s="5"/>
      <c r="C96" s="9" t="s">
        <v>187</v>
      </c>
      <c r="F96" s="9" t="s">
        <v>188</v>
      </c>
      <c r="I96" s="9" t="s">
        <v>189</v>
      </c>
    </row>
    <row r="97" spans="1:9" x14ac:dyDescent="0.25">
      <c r="A97" s="11" t="s">
        <v>190</v>
      </c>
      <c r="B97" s="12">
        <v>130</v>
      </c>
      <c r="C97" s="13">
        <v>1.7753791379476895</v>
      </c>
      <c r="E97" s="12">
        <v>118</v>
      </c>
      <c r="F97" s="13">
        <v>2.2052560831508097</v>
      </c>
      <c r="H97" s="12">
        <v>71</v>
      </c>
      <c r="I97" s="13">
        <v>2.7504448143766056</v>
      </c>
    </row>
    <row r="98" spans="1:9" x14ac:dyDescent="0.25">
      <c r="A98" s="5"/>
      <c r="C98" s="9" t="s">
        <v>191</v>
      </c>
      <c r="F98" s="9" t="s">
        <v>192</v>
      </c>
      <c r="I98" s="9" t="s">
        <v>193</v>
      </c>
    </row>
    <row r="99" spans="1:9" x14ac:dyDescent="0.25">
      <c r="A99" s="11" t="s">
        <v>194</v>
      </c>
      <c r="B99" s="12">
        <v>392</v>
      </c>
      <c r="C99" s="13">
        <v>5.1197432596595247</v>
      </c>
      <c r="E99" s="12">
        <v>207</v>
      </c>
      <c r="F99" s="13">
        <v>3.2637704036205326</v>
      </c>
      <c r="H99" s="12">
        <v>270</v>
      </c>
      <c r="I99" s="13">
        <v>11.819417470933963</v>
      </c>
    </row>
    <row r="100" spans="1:9" x14ac:dyDescent="0.25">
      <c r="A100" s="5"/>
      <c r="C100" s="9" t="s">
        <v>195</v>
      </c>
      <c r="F100" s="9" t="s">
        <v>196</v>
      </c>
      <c r="I100" s="9" t="s">
        <v>197</v>
      </c>
    </row>
    <row r="101" spans="1:9" x14ac:dyDescent="0.25">
      <c r="A101" s="11" t="s">
        <v>198</v>
      </c>
      <c r="B101" s="12">
        <v>150</v>
      </c>
      <c r="C101" s="13">
        <v>1.9329323586485851</v>
      </c>
      <c r="E101" s="12">
        <v>131</v>
      </c>
      <c r="F101" s="13">
        <v>2.299328059861196</v>
      </c>
      <c r="H101" s="12">
        <v>79</v>
      </c>
      <c r="I101" s="13">
        <v>2.2103841287541814</v>
      </c>
    </row>
    <row r="102" spans="1:9" x14ac:dyDescent="0.25">
      <c r="A102" s="5"/>
      <c r="C102" s="9" t="s">
        <v>199</v>
      </c>
      <c r="F102" s="9" t="s">
        <v>159</v>
      </c>
      <c r="I102" s="9" t="s">
        <v>200</v>
      </c>
    </row>
    <row r="103" spans="1:9" x14ac:dyDescent="0.25">
      <c r="A103" s="11" t="s">
        <v>201</v>
      </c>
      <c r="B103" s="12">
        <v>462</v>
      </c>
      <c r="C103" s="13">
        <v>5.9365449072674821</v>
      </c>
      <c r="E103" s="12">
        <v>361</v>
      </c>
      <c r="F103" s="13">
        <v>6.1889667764573302</v>
      </c>
      <c r="H103" s="12">
        <v>222</v>
      </c>
      <c r="I103" s="13">
        <v>9.1424000254690441</v>
      </c>
    </row>
    <row r="104" spans="1:9" x14ac:dyDescent="0.25">
      <c r="A104" s="5"/>
      <c r="C104" s="9" t="s">
        <v>202</v>
      </c>
      <c r="F104" s="9" t="s">
        <v>203</v>
      </c>
      <c r="I104" s="9" t="s">
        <v>204</v>
      </c>
    </row>
    <row r="105" spans="1:9" x14ac:dyDescent="0.25">
      <c r="A105" s="11" t="s">
        <v>205</v>
      </c>
      <c r="B105" s="12">
        <v>283</v>
      </c>
      <c r="C105" s="13">
        <v>4.224914698292217</v>
      </c>
      <c r="E105" s="12">
        <v>239</v>
      </c>
      <c r="F105" s="13">
        <v>4.5020010383074816</v>
      </c>
      <c r="H105" s="12">
        <v>152</v>
      </c>
      <c r="I105" s="13">
        <v>7.4967767003870245</v>
      </c>
    </row>
    <row r="106" spans="1:9" x14ac:dyDescent="0.25">
      <c r="A106" s="5"/>
      <c r="C106" s="9" t="s">
        <v>206</v>
      </c>
      <c r="F106" s="9" t="s">
        <v>207</v>
      </c>
      <c r="I106" s="9" t="s">
        <v>208</v>
      </c>
    </row>
    <row r="107" spans="1:9" x14ac:dyDescent="0.25">
      <c r="A107" s="10" t="s">
        <v>209</v>
      </c>
      <c r="I107" s="5"/>
    </row>
    <row r="108" spans="1:9" x14ac:dyDescent="0.25">
      <c r="A108" s="11" t="s">
        <v>210</v>
      </c>
      <c r="B108" s="12">
        <v>1430</v>
      </c>
      <c r="C108" s="13">
        <v>25.959615620691697</v>
      </c>
      <c r="E108" s="12">
        <v>1097</v>
      </c>
      <c r="F108" s="13">
        <v>29.079348598804959</v>
      </c>
      <c r="H108" s="12">
        <v>622</v>
      </c>
      <c r="I108" s="13">
        <v>33.99886559853455</v>
      </c>
    </row>
    <row r="109" spans="1:9" x14ac:dyDescent="0.25">
      <c r="A109" s="5"/>
      <c r="C109" s="9" t="s">
        <v>211</v>
      </c>
      <c r="F109" s="9" t="s">
        <v>212</v>
      </c>
      <c r="I109" s="9" t="s">
        <v>213</v>
      </c>
    </row>
    <row r="110" spans="1:9" x14ac:dyDescent="0.25">
      <c r="A110" s="11" t="s">
        <v>214</v>
      </c>
      <c r="B110" s="12">
        <v>3588</v>
      </c>
      <c r="C110" s="13">
        <v>74.040384379308279</v>
      </c>
      <c r="E110" s="12">
        <v>2245</v>
      </c>
      <c r="F110" s="13">
        <v>70.920651401195016</v>
      </c>
      <c r="H110" s="12">
        <v>1242</v>
      </c>
      <c r="I110" s="13">
        <v>66.001134401465407</v>
      </c>
    </row>
    <row r="111" spans="1:9" x14ac:dyDescent="0.25">
      <c r="A111" s="5"/>
      <c r="C111" s="9" t="s">
        <v>215</v>
      </c>
      <c r="F111" s="9" t="s">
        <v>216</v>
      </c>
      <c r="I111" s="9" t="s">
        <v>217</v>
      </c>
    </row>
    <row r="112" spans="1:9" x14ac:dyDescent="0.25">
      <c r="A112" s="10" t="s">
        <v>218</v>
      </c>
      <c r="I112" s="5"/>
    </row>
    <row r="113" spans="1:9" x14ac:dyDescent="0.25">
      <c r="A113" s="11" t="s">
        <v>219</v>
      </c>
      <c r="B113" s="12">
        <v>2764</v>
      </c>
      <c r="C113" s="13">
        <v>62.325571602763617</v>
      </c>
      <c r="E113" s="12">
        <v>1700</v>
      </c>
      <c r="F113" s="13">
        <v>59.633798003431835</v>
      </c>
      <c r="H113" s="12">
        <v>771</v>
      </c>
      <c r="I113" s="13">
        <v>48.001064722251563</v>
      </c>
    </row>
    <row r="114" spans="1:9" x14ac:dyDescent="0.25">
      <c r="A114" s="5"/>
      <c r="C114" s="9" t="s">
        <v>220</v>
      </c>
      <c r="F114" s="9" t="s">
        <v>221</v>
      </c>
      <c r="I114" s="9" t="s">
        <v>222</v>
      </c>
    </row>
    <row r="115" spans="1:9" x14ac:dyDescent="0.25">
      <c r="A115" s="11" t="s">
        <v>223</v>
      </c>
      <c r="B115" s="12">
        <v>2254</v>
      </c>
      <c r="C115" s="13">
        <v>37.674428397236326</v>
      </c>
      <c r="E115" s="12">
        <v>1642</v>
      </c>
      <c r="F115" s="13">
        <v>40.366201996568165</v>
      </c>
      <c r="H115" s="12">
        <v>1093</v>
      </c>
      <c r="I115" s="13">
        <v>51.998935277748373</v>
      </c>
    </row>
    <row r="116" spans="1:9" x14ac:dyDescent="0.25">
      <c r="A116" s="5"/>
      <c r="C116" s="9" t="s">
        <v>224</v>
      </c>
      <c r="F116" s="9" t="s">
        <v>225</v>
      </c>
      <c r="I116" s="9" t="s">
        <v>226</v>
      </c>
    </row>
    <row r="117" spans="1:9" x14ac:dyDescent="0.25">
      <c r="A117" s="10" t="s">
        <v>227</v>
      </c>
      <c r="I117" s="5"/>
    </row>
    <row r="118" spans="1:9" x14ac:dyDescent="0.25">
      <c r="A118" s="11" t="s">
        <v>228</v>
      </c>
      <c r="B118" s="12">
        <v>1200</v>
      </c>
      <c r="C118" s="13">
        <v>20.868182577351753</v>
      </c>
      <c r="E118" s="12">
        <v>873</v>
      </c>
      <c r="F118" s="13">
        <v>21.534141962793367</v>
      </c>
      <c r="H118" s="12">
        <v>310</v>
      </c>
      <c r="I118" s="13">
        <v>22.962851796566174</v>
      </c>
    </row>
    <row r="119" spans="1:9" x14ac:dyDescent="0.25">
      <c r="A119" s="5"/>
      <c r="C119" s="9" t="s">
        <v>229</v>
      </c>
      <c r="F119" s="9" t="s">
        <v>230</v>
      </c>
      <c r="I119" s="9" t="s">
        <v>231</v>
      </c>
    </row>
    <row r="120" spans="1:9" x14ac:dyDescent="0.25">
      <c r="A120" s="11" t="s">
        <v>232</v>
      </c>
      <c r="B120" s="12">
        <v>3590</v>
      </c>
      <c r="C120" s="13">
        <v>77.264194327110317</v>
      </c>
      <c r="E120" s="12">
        <v>2469</v>
      </c>
      <c r="F120" s="13">
        <v>78.465858037206644</v>
      </c>
      <c r="H120" s="12">
        <v>1554</v>
      </c>
      <c r="I120" s="13">
        <v>77.037148203433802</v>
      </c>
    </row>
    <row r="121" spans="1:9" x14ac:dyDescent="0.25">
      <c r="A121" s="5"/>
      <c r="C121" s="9" t="s">
        <v>233</v>
      </c>
      <c r="F121" s="9" t="s">
        <v>234</v>
      </c>
      <c r="I121" s="9" t="s">
        <v>235</v>
      </c>
    </row>
    <row r="122" spans="1:9" x14ac:dyDescent="0.25">
      <c r="A122" s="11" t="s">
        <v>236</v>
      </c>
      <c r="B122" s="12">
        <v>228</v>
      </c>
      <c r="C122" s="13">
        <v>1.8676230955379272</v>
      </c>
      <c r="E122" s="12">
        <v>0</v>
      </c>
      <c r="F122" s="13">
        <v>0</v>
      </c>
      <c r="H122" s="12">
        <v>0</v>
      </c>
      <c r="I122" s="13">
        <v>0</v>
      </c>
    </row>
    <row r="123" spans="1:9" x14ac:dyDescent="0.25">
      <c r="A123" s="5"/>
      <c r="C123" s="9" t="s">
        <v>237</v>
      </c>
      <c r="I123" s="5"/>
    </row>
    <row r="124" spans="1:9" x14ac:dyDescent="0.25">
      <c r="A124" s="10" t="s">
        <v>238</v>
      </c>
      <c r="I124" s="5"/>
    </row>
    <row r="125" spans="1:9" x14ac:dyDescent="0.25">
      <c r="A125" s="11" t="s">
        <v>239</v>
      </c>
      <c r="B125" s="12">
        <v>1189</v>
      </c>
      <c r="C125" s="13">
        <v>20.171168443254054</v>
      </c>
      <c r="E125" s="12">
        <v>858</v>
      </c>
      <c r="F125" s="13">
        <v>20.57035768041635</v>
      </c>
      <c r="H125" s="12">
        <v>641</v>
      </c>
      <c r="I125" s="13">
        <v>31.501334584082841</v>
      </c>
    </row>
    <row r="126" spans="1:9" x14ac:dyDescent="0.25">
      <c r="A126" s="5"/>
      <c r="C126" s="9" t="s">
        <v>240</v>
      </c>
      <c r="F126" s="9" t="s">
        <v>241</v>
      </c>
      <c r="I126" s="9" t="s">
        <v>242</v>
      </c>
    </row>
    <row r="127" spans="1:9" x14ac:dyDescent="0.25">
      <c r="A127" s="11" t="s">
        <v>243</v>
      </c>
      <c r="B127" s="12">
        <v>1103</v>
      </c>
      <c r="C127" s="13">
        <v>19.834746912733827</v>
      </c>
      <c r="E127" s="12">
        <v>739</v>
      </c>
      <c r="F127" s="13">
        <v>19.84460204802393</v>
      </c>
      <c r="H127" s="12">
        <v>519</v>
      </c>
      <c r="I127" s="13">
        <v>24.763333838488681</v>
      </c>
    </row>
    <row r="128" spans="1:9" x14ac:dyDescent="0.25">
      <c r="A128" s="5"/>
      <c r="C128" s="9" t="s">
        <v>244</v>
      </c>
      <c r="F128" s="9" t="s">
        <v>245</v>
      </c>
      <c r="I128" s="9" t="s">
        <v>246</v>
      </c>
    </row>
    <row r="129" spans="1:9" x14ac:dyDescent="0.25">
      <c r="A129" s="11" t="s">
        <v>247</v>
      </c>
      <c r="B129" s="12">
        <v>942</v>
      </c>
      <c r="C129" s="13">
        <v>20.01265074579586</v>
      </c>
      <c r="E129" s="12">
        <v>553</v>
      </c>
      <c r="F129" s="13">
        <v>17.466569762079502</v>
      </c>
      <c r="H129" s="12">
        <v>346</v>
      </c>
      <c r="I129" s="13">
        <v>24.456296176495155</v>
      </c>
    </row>
    <row r="130" spans="1:9" x14ac:dyDescent="0.25">
      <c r="A130" s="5"/>
      <c r="C130" s="9" t="s">
        <v>248</v>
      </c>
      <c r="F130" s="9" t="s">
        <v>249</v>
      </c>
      <c r="I130" s="9" t="s">
        <v>250</v>
      </c>
    </row>
    <row r="131" spans="1:9" x14ac:dyDescent="0.25">
      <c r="A131" s="11" t="s">
        <v>251</v>
      </c>
      <c r="B131" s="12">
        <v>903</v>
      </c>
      <c r="C131" s="13">
        <v>20.007579976037881</v>
      </c>
      <c r="E131" s="12">
        <v>582</v>
      </c>
      <c r="F131" s="13">
        <v>19.592774516295293</v>
      </c>
      <c r="H131" s="12">
        <v>240</v>
      </c>
      <c r="I131" s="13">
        <v>14.168215142534851</v>
      </c>
    </row>
    <row r="132" spans="1:9" x14ac:dyDescent="0.25">
      <c r="A132" s="5"/>
      <c r="C132" s="9" t="s">
        <v>252</v>
      </c>
      <c r="F132" s="9" t="s">
        <v>253</v>
      </c>
      <c r="I132" s="9" t="s">
        <v>254</v>
      </c>
    </row>
    <row r="133" spans="1:9" x14ac:dyDescent="0.25">
      <c r="A133" s="11" t="s">
        <v>255</v>
      </c>
      <c r="B133" s="12">
        <v>460</v>
      </c>
      <c r="C133" s="13">
        <v>10.014551321053533</v>
      </c>
      <c r="E133" s="12">
        <v>309</v>
      </c>
      <c r="F133" s="13">
        <v>10.869905011324848</v>
      </c>
      <c r="H133" s="12">
        <v>78</v>
      </c>
      <c r="I133" s="13">
        <v>2.8932490140887253</v>
      </c>
    </row>
    <row r="134" spans="1:9" x14ac:dyDescent="0.25">
      <c r="A134" s="5"/>
      <c r="C134" s="9" t="s">
        <v>256</v>
      </c>
      <c r="F134" s="9" t="s">
        <v>257</v>
      </c>
      <c r="I134" s="9" t="s">
        <v>258</v>
      </c>
    </row>
    <row r="135" spans="1:9" x14ac:dyDescent="0.25">
      <c r="A135" s="11" t="s">
        <v>259</v>
      </c>
      <c r="B135" s="12">
        <v>421</v>
      </c>
      <c r="C135" s="13">
        <v>9.9593026011248398</v>
      </c>
      <c r="E135" s="12">
        <v>301</v>
      </c>
      <c r="F135" s="13">
        <v>11.655790981860095</v>
      </c>
      <c r="H135" s="12">
        <v>40</v>
      </c>
      <c r="I135" s="13">
        <v>2.2175712443097102</v>
      </c>
    </row>
    <row r="136" spans="1:9" x14ac:dyDescent="0.25">
      <c r="A136" s="15"/>
      <c r="B136" s="15"/>
      <c r="C136" s="45" t="s">
        <v>260</v>
      </c>
      <c r="D136" s="15"/>
      <c r="E136" s="15"/>
      <c r="F136" s="45" t="s">
        <v>261</v>
      </c>
      <c r="G136" s="15"/>
      <c r="H136" s="15"/>
      <c r="I136" s="45" t="s">
        <v>262</v>
      </c>
    </row>
    <row r="137" spans="1:9" x14ac:dyDescent="0.25">
      <c r="A137" s="61" t="s">
        <v>263</v>
      </c>
      <c r="B137" s="61"/>
      <c r="C137" s="61"/>
      <c r="D137" s="61"/>
      <c r="E137" s="61"/>
      <c r="F137" s="61"/>
      <c r="G137" s="61"/>
      <c r="H137" s="61"/>
      <c r="I137" s="61"/>
    </row>
    <row r="138" spans="1:9" x14ac:dyDescent="0.25">
      <c r="A138" s="61" t="s">
        <v>264</v>
      </c>
      <c r="B138" s="61"/>
      <c r="C138" s="61"/>
      <c r="D138" s="61"/>
      <c r="E138" s="61"/>
      <c r="F138" s="61"/>
      <c r="G138" s="61"/>
      <c r="H138" s="61"/>
      <c r="I138" s="61"/>
    </row>
    <row r="139" spans="1:9" x14ac:dyDescent="0.25">
      <c r="A139" s="61" t="s">
        <v>265</v>
      </c>
      <c r="B139" s="61"/>
      <c r="C139" s="61"/>
      <c r="D139" s="61"/>
      <c r="E139" s="61"/>
      <c r="F139" s="61"/>
      <c r="G139" s="61"/>
      <c r="H139" s="61"/>
      <c r="I139" s="61"/>
    </row>
    <row r="140" spans="1:9" x14ac:dyDescent="0.25">
      <c r="A140" s="61" t="s">
        <v>266</v>
      </c>
      <c r="B140" s="61"/>
      <c r="C140" s="61"/>
      <c r="D140" s="61"/>
      <c r="E140" s="61"/>
      <c r="F140" s="61"/>
      <c r="G140" s="61"/>
      <c r="H140" s="61"/>
      <c r="I140" s="61"/>
    </row>
    <row r="141" spans="1:9" x14ac:dyDescent="0.25">
      <c r="A141" s="61" t="s">
        <v>267</v>
      </c>
      <c r="B141" s="61"/>
      <c r="C141" s="61"/>
      <c r="D141" s="61"/>
      <c r="E141" s="61"/>
      <c r="F141" s="61"/>
      <c r="G141" s="61"/>
      <c r="H141" s="61"/>
      <c r="I141" s="61"/>
    </row>
    <row r="142" spans="1:9" ht="30" customHeight="1" x14ac:dyDescent="0.25">
      <c r="A142" s="61" t="s">
        <v>268</v>
      </c>
      <c r="B142" s="61"/>
      <c r="C142" s="61"/>
      <c r="D142" s="61"/>
      <c r="E142" s="61"/>
      <c r="F142" s="61"/>
      <c r="G142" s="61"/>
      <c r="H142" s="61"/>
      <c r="I142" s="61"/>
    </row>
    <row r="143" spans="1:9" ht="30" customHeight="1" x14ac:dyDescent="0.25">
      <c r="A143" s="61" t="s">
        <v>269</v>
      </c>
      <c r="B143" s="61"/>
      <c r="C143" s="61"/>
      <c r="D143" s="61"/>
      <c r="E143" s="61"/>
      <c r="F143" s="61"/>
      <c r="G143" s="61"/>
      <c r="H143" s="61"/>
      <c r="I143" s="61"/>
    </row>
    <row r="144" spans="1:9" ht="60" customHeight="1" x14ac:dyDescent="0.25">
      <c r="A144" s="61" t="s">
        <v>270</v>
      </c>
      <c r="B144" s="61"/>
      <c r="C144" s="61"/>
      <c r="D144" s="61"/>
      <c r="E144" s="61"/>
      <c r="F144" s="61"/>
      <c r="G144" s="61"/>
      <c r="H144" s="61"/>
      <c r="I144" s="61"/>
    </row>
    <row r="145" spans="1:9" ht="30" customHeight="1" x14ac:dyDescent="0.25">
      <c r="A145" s="61" t="s">
        <v>271</v>
      </c>
      <c r="B145" s="61"/>
      <c r="C145" s="61"/>
      <c r="D145" s="61"/>
      <c r="E145" s="61"/>
      <c r="F145" s="61"/>
      <c r="G145" s="61"/>
      <c r="H145" s="61"/>
      <c r="I145" s="61"/>
    </row>
    <row r="146" spans="1:9" ht="30" customHeight="1" x14ac:dyDescent="0.25">
      <c r="A146" s="61" t="s">
        <v>272</v>
      </c>
      <c r="B146" s="61"/>
      <c r="C146" s="61"/>
      <c r="D146" s="61"/>
      <c r="E146" s="61"/>
      <c r="F146" s="61"/>
      <c r="G146" s="61"/>
      <c r="H146" s="61"/>
      <c r="I146" s="61"/>
    </row>
    <row r="147" spans="1:9" ht="75" customHeight="1" x14ac:dyDescent="0.25">
      <c r="A147" s="61" t="s">
        <v>273</v>
      </c>
      <c r="B147" s="61"/>
      <c r="C147" s="61"/>
      <c r="D147" s="61"/>
      <c r="E147" s="61"/>
      <c r="F147" s="61"/>
      <c r="G147" s="61"/>
      <c r="H147" s="61"/>
      <c r="I147" s="61"/>
    </row>
  </sheetData>
  <mergeCells count="15">
    <mergeCell ref="B3:C3"/>
    <mergeCell ref="E3:F3"/>
    <mergeCell ref="H3:I3"/>
    <mergeCell ref="A2:I2"/>
    <mergeCell ref="A137:I137"/>
    <mergeCell ref="A138:I138"/>
    <mergeCell ref="A139:I139"/>
    <mergeCell ref="A140:I140"/>
    <mergeCell ref="A141:I141"/>
    <mergeCell ref="A142:I142"/>
    <mergeCell ref="A143:I143"/>
    <mergeCell ref="A144:I144"/>
    <mergeCell ref="A145:I145"/>
    <mergeCell ref="A146:I146"/>
    <mergeCell ref="A147:I147"/>
  </mergeCells>
  <pageMargins left="0.7" right="0.7" top="0.75" bottom="0.75" header="0.3" footer="0.3"/>
  <pageSetup orientation="portrait" horizontalDpi="1200" verticalDpi="1200" r:id="rId1"/>
  <headerFooter>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B57A-DCB9-44E6-A841-E6FF9258EE6B}">
  <dimension ref="A1:K152"/>
  <sheetViews>
    <sheetView zoomScale="118" zoomScaleNormal="118" workbookViewId="0">
      <selection activeCell="A2" sqref="A2:I2"/>
    </sheetView>
  </sheetViews>
  <sheetFormatPr defaultRowHeight="15" x14ac:dyDescent="0.25"/>
  <cols>
    <col min="1" max="1" width="60.7109375" customWidth="1"/>
    <col min="2" max="5" width="14.140625" customWidth="1"/>
    <col min="6" max="6" width="1.7109375" customWidth="1"/>
    <col min="7" max="9" width="14.140625" customWidth="1"/>
  </cols>
  <sheetData>
    <row r="1" spans="1:11" x14ac:dyDescent="0.25">
      <c r="A1" s="3" t="str">
        <f>HYPERLINK("#TOC!A1", "Return to Table of Contents")</f>
        <v>Return to Table of Contents</v>
      </c>
    </row>
    <row r="2" spans="1:11" x14ac:dyDescent="0.25">
      <c r="A2" s="63" t="s">
        <v>8</v>
      </c>
      <c r="B2" s="61"/>
      <c r="C2" s="61"/>
      <c r="D2" s="61"/>
      <c r="E2" s="61"/>
      <c r="F2" s="61"/>
      <c r="G2" s="61"/>
      <c r="H2" s="61"/>
      <c r="I2" s="61"/>
    </row>
    <row r="3" spans="1:11" x14ac:dyDescent="0.25">
      <c r="A3" s="4"/>
      <c r="B3" s="62" t="s">
        <v>274</v>
      </c>
      <c r="C3" s="62" t="s">
        <v>274</v>
      </c>
      <c r="D3" s="62" t="s">
        <v>274</v>
      </c>
      <c r="E3" s="62" t="s">
        <v>274</v>
      </c>
      <c r="F3" s="4"/>
      <c r="G3" s="64" t="s">
        <v>275</v>
      </c>
      <c r="H3" s="64" t="s">
        <v>275</v>
      </c>
      <c r="I3" s="64" t="s">
        <v>275</v>
      </c>
    </row>
    <row r="4" spans="1:11" x14ac:dyDescent="0.25">
      <c r="A4" s="5"/>
      <c r="B4" s="18"/>
      <c r="C4" s="65" t="s">
        <v>276</v>
      </c>
      <c r="D4" s="65" t="s">
        <v>276</v>
      </c>
      <c r="E4" s="65" t="s">
        <v>276</v>
      </c>
      <c r="G4" s="65" t="s">
        <v>277</v>
      </c>
      <c r="H4" s="65" t="s">
        <v>278</v>
      </c>
      <c r="I4" s="65" t="s">
        <v>278</v>
      </c>
    </row>
    <row r="5" spans="1:11" ht="44.1" customHeight="1" x14ac:dyDescent="0.25">
      <c r="A5" s="5"/>
      <c r="B5" s="19" t="s">
        <v>279</v>
      </c>
      <c r="C5" s="45" t="s">
        <v>280</v>
      </c>
      <c r="D5" s="45" t="s">
        <v>281</v>
      </c>
      <c r="E5" s="45" t="s">
        <v>282</v>
      </c>
      <c r="G5" s="36" t="s">
        <v>283</v>
      </c>
      <c r="H5" s="36" t="s">
        <v>284</v>
      </c>
      <c r="I5" s="36" t="s">
        <v>285</v>
      </c>
    </row>
    <row r="6" spans="1:11" x14ac:dyDescent="0.25">
      <c r="A6" s="6" t="s">
        <v>22</v>
      </c>
      <c r="B6" s="8">
        <v>1010.1913689235347</v>
      </c>
      <c r="C6" s="8">
        <v>10</v>
      </c>
      <c r="D6" s="8">
        <v>374</v>
      </c>
      <c r="E6" s="8">
        <v>1090</v>
      </c>
      <c r="F6" s="4"/>
      <c r="G6" s="8">
        <v>3.0162171681266647</v>
      </c>
      <c r="H6" s="8">
        <v>12.661295675371264</v>
      </c>
      <c r="I6" s="8">
        <v>15.677512843497929</v>
      </c>
    </row>
    <row r="7" spans="1:11" x14ac:dyDescent="0.25">
      <c r="A7" s="5"/>
      <c r="B7" s="9" t="s">
        <v>286</v>
      </c>
      <c r="C7" s="20" t="s">
        <v>287</v>
      </c>
      <c r="D7" s="20" t="s">
        <v>288</v>
      </c>
      <c r="E7" s="20" t="s">
        <v>289</v>
      </c>
      <c r="G7" s="9" t="s">
        <v>290</v>
      </c>
      <c r="H7" s="9" t="s">
        <v>291</v>
      </c>
      <c r="I7" s="20" t="s">
        <v>292</v>
      </c>
    </row>
    <row r="8" spans="1:11" x14ac:dyDescent="0.25">
      <c r="A8" s="10" t="s">
        <v>23</v>
      </c>
      <c r="B8" s="13">
        <v>1115.0117599676275</v>
      </c>
      <c r="C8" s="13">
        <v>10</v>
      </c>
      <c r="D8" s="13">
        <v>373.43099999999998</v>
      </c>
      <c r="E8" s="13">
        <v>1220.2</v>
      </c>
      <c r="G8" s="13">
        <v>3.0264319465870169</v>
      </c>
      <c r="H8" s="13">
        <v>13.492757068133516</v>
      </c>
      <c r="I8" s="13">
        <v>16.519189014720531</v>
      </c>
    </row>
    <row r="9" spans="1:11" x14ac:dyDescent="0.25">
      <c r="A9" s="5"/>
      <c r="B9" s="9" t="s">
        <v>293</v>
      </c>
      <c r="C9" s="20" t="s">
        <v>294</v>
      </c>
      <c r="D9" s="20" t="s">
        <v>295</v>
      </c>
      <c r="E9" s="20" t="s">
        <v>296</v>
      </c>
      <c r="G9" s="9" t="s">
        <v>297</v>
      </c>
      <c r="H9" s="9" t="s">
        <v>298</v>
      </c>
      <c r="I9" s="20" t="s">
        <v>299</v>
      </c>
    </row>
    <row r="10" spans="1:11" x14ac:dyDescent="0.25">
      <c r="A10" s="10" t="s">
        <v>24</v>
      </c>
      <c r="B10" s="13">
        <v>409.02547715729304</v>
      </c>
      <c r="C10" s="13">
        <v>0.03</v>
      </c>
      <c r="D10" s="13">
        <v>101.5</v>
      </c>
      <c r="E10" s="13">
        <v>483.05599999999998</v>
      </c>
      <c r="G10" s="13">
        <v>5.6960896705643274</v>
      </c>
      <c r="H10" s="13">
        <v>17.968837762974601</v>
      </c>
      <c r="I10" s="13">
        <v>23.664927433538928</v>
      </c>
    </row>
    <row r="11" spans="1:11" x14ac:dyDescent="0.25">
      <c r="A11" s="5"/>
      <c r="B11" s="9" t="s">
        <v>300</v>
      </c>
      <c r="C11" s="20" t="s">
        <v>301</v>
      </c>
      <c r="D11" s="20" t="s">
        <v>302</v>
      </c>
      <c r="E11" s="20" t="s">
        <v>303</v>
      </c>
      <c r="G11" s="9" t="s">
        <v>304</v>
      </c>
      <c r="H11" s="9" t="s">
        <v>305</v>
      </c>
      <c r="I11" s="20" t="s">
        <v>306</v>
      </c>
    </row>
    <row r="12" spans="1:11" x14ac:dyDescent="0.25">
      <c r="A12" s="10" t="s">
        <v>31</v>
      </c>
      <c r="I12" s="5"/>
    </row>
    <row r="13" spans="1:11" x14ac:dyDescent="0.25">
      <c r="A13" s="11" t="s">
        <v>32</v>
      </c>
      <c r="B13" s="13">
        <v>275.35626189504649</v>
      </c>
      <c r="C13" s="13">
        <v>0</v>
      </c>
      <c r="D13" s="13">
        <v>49.5</v>
      </c>
      <c r="E13" s="13">
        <v>333</v>
      </c>
      <c r="G13" s="13">
        <v>4.0948440217912063</v>
      </c>
      <c r="H13" s="13">
        <v>21.489514508299283</v>
      </c>
      <c r="I13" s="13">
        <v>25.584358530090501</v>
      </c>
    </row>
    <row r="14" spans="1:11" x14ac:dyDescent="0.25">
      <c r="A14" s="5"/>
      <c r="B14" s="9" t="s">
        <v>307</v>
      </c>
      <c r="C14" s="9" t="s">
        <v>308</v>
      </c>
      <c r="D14" s="9" t="s">
        <v>309</v>
      </c>
      <c r="E14" s="9" t="s">
        <v>310</v>
      </c>
      <c r="G14" s="9" t="s">
        <v>311</v>
      </c>
      <c r="H14" s="9" t="s">
        <v>312</v>
      </c>
      <c r="I14" s="9" t="s">
        <v>313</v>
      </c>
      <c r="K14" s="42"/>
    </row>
    <row r="15" spans="1:11" x14ac:dyDescent="0.25">
      <c r="A15" s="11" t="s">
        <v>36</v>
      </c>
      <c r="B15" s="13">
        <v>697.10836428759319</v>
      </c>
      <c r="C15" s="13">
        <v>1.0840000000000001</v>
      </c>
      <c r="D15" s="13">
        <v>235.5</v>
      </c>
      <c r="E15" s="13">
        <v>750</v>
      </c>
      <c r="G15" s="13">
        <v>3.8270989002684912</v>
      </c>
      <c r="H15" s="13">
        <v>18.861342067358926</v>
      </c>
      <c r="I15" s="13">
        <v>22.688440967627425</v>
      </c>
    </row>
    <row r="16" spans="1:11" x14ac:dyDescent="0.25">
      <c r="A16" s="5"/>
      <c r="B16" s="9" t="s">
        <v>314</v>
      </c>
      <c r="C16" s="9" t="s">
        <v>315</v>
      </c>
      <c r="D16" s="9" t="s">
        <v>316</v>
      </c>
      <c r="E16" s="9" t="s">
        <v>317</v>
      </c>
      <c r="G16" s="9" t="s">
        <v>318</v>
      </c>
      <c r="H16" s="9" t="s">
        <v>319</v>
      </c>
      <c r="I16" s="9" t="s">
        <v>320</v>
      </c>
    </row>
    <row r="17" spans="1:9" x14ac:dyDescent="0.25">
      <c r="A17" s="11" t="s">
        <v>40</v>
      </c>
      <c r="B17" s="13">
        <v>898.36053911043041</v>
      </c>
      <c r="C17" s="13">
        <v>12</v>
      </c>
      <c r="D17" s="13">
        <v>405</v>
      </c>
      <c r="E17" s="13">
        <v>1011</v>
      </c>
      <c r="G17" s="13">
        <v>2.0624850079663615</v>
      </c>
      <c r="H17" s="13">
        <v>13.196068111035514</v>
      </c>
      <c r="I17" s="13">
        <v>15.258553119001879</v>
      </c>
    </row>
    <row r="18" spans="1:9" x14ac:dyDescent="0.25">
      <c r="A18" s="5"/>
      <c r="B18" s="9" t="s">
        <v>321</v>
      </c>
      <c r="C18" s="9" t="s">
        <v>322</v>
      </c>
      <c r="D18" s="9" t="s">
        <v>323</v>
      </c>
      <c r="E18" s="9" t="s">
        <v>324</v>
      </c>
      <c r="G18" s="9" t="s">
        <v>325</v>
      </c>
      <c r="H18" s="9" t="s">
        <v>326</v>
      </c>
      <c r="I18" s="9" t="s">
        <v>327</v>
      </c>
    </row>
    <row r="19" spans="1:9" x14ac:dyDescent="0.25">
      <c r="A19" s="11" t="s">
        <v>44</v>
      </c>
      <c r="B19" s="13">
        <v>1093.5133258087847</v>
      </c>
      <c r="C19" s="13">
        <v>33</v>
      </c>
      <c r="D19" s="13">
        <v>515</v>
      </c>
      <c r="E19" s="13">
        <v>1306.5</v>
      </c>
      <c r="G19" s="13">
        <v>2.3596881853412808</v>
      </c>
      <c r="H19" s="13">
        <v>11.396207016509955</v>
      </c>
      <c r="I19" s="13">
        <v>13.755895201851231</v>
      </c>
    </row>
    <row r="20" spans="1:9" x14ac:dyDescent="0.25">
      <c r="A20" s="5"/>
      <c r="B20" s="9" t="s">
        <v>328</v>
      </c>
      <c r="C20" s="9" t="s">
        <v>329</v>
      </c>
      <c r="D20" s="9" t="s">
        <v>330</v>
      </c>
      <c r="E20" s="9" t="s">
        <v>331</v>
      </c>
      <c r="G20" s="9" t="s">
        <v>332</v>
      </c>
      <c r="H20" s="9" t="s">
        <v>333</v>
      </c>
      <c r="I20" s="9" t="s">
        <v>334</v>
      </c>
    </row>
    <row r="21" spans="1:9" x14ac:dyDescent="0.25">
      <c r="A21" s="11" t="s">
        <v>48</v>
      </c>
      <c r="B21" s="13">
        <v>1468.7089023709043</v>
      </c>
      <c r="C21" s="13">
        <v>168.1</v>
      </c>
      <c r="D21" s="13">
        <v>706</v>
      </c>
      <c r="E21" s="13">
        <v>1860</v>
      </c>
      <c r="G21" s="13">
        <v>2.8097073965481285</v>
      </c>
      <c r="H21" s="13">
        <v>6.0952905886582061</v>
      </c>
      <c r="I21" s="13">
        <v>8.9049979852063323</v>
      </c>
    </row>
    <row r="22" spans="1:9" x14ac:dyDescent="0.25">
      <c r="A22" s="5"/>
      <c r="B22" s="9" t="s">
        <v>335</v>
      </c>
      <c r="C22" s="9" t="s">
        <v>336</v>
      </c>
      <c r="D22" s="9" t="s">
        <v>337</v>
      </c>
      <c r="E22" s="9" t="s">
        <v>338</v>
      </c>
      <c r="G22" s="9" t="s">
        <v>339</v>
      </c>
      <c r="H22" s="9" t="s">
        <v>340</v>
      </c>
      <c r="I22" s="9" t="s">
        <v>341</v>
      </c>
    </row>
    <row r="23" spans="1:9" x14ac:dyDescent="0.25">
      <c r="A23" s="11" t="s">
        <v>52</v>
      </c>
      <c r="B23" s="13">
        <v>1689.8826257969838</v>
      </c>
      <c r="C23" s="13">
        <v>230.36799999999999</v>
      </c>
      <c r="D23" s="13">
        <v>675</v>
      </c>
      <c r="E23" s="13">
        <v>1719</v>
      </c>
      <c r="G23" s="13">
        <v>3.0835946379301795</v>
      </c>
      <c r="H23" s="13">
        <v>4.197616166860473</v>
      </c>
      <c r="I23" s="13">
        <v>7.2812108047906525</v>
      </c>
    </row>
    <row r="24" spans="1:9" x14ac:dyDescent="0.25">
      <c r="A24" s="5"/>
      <c r="B24" s="9" t="s">
        <v>342</v>
      </c>
      <c r="C24" s="9" t="s">
        <v>343</v>
      </c>
      <c r="D24" s="9" t="s">
        <v>344</v>
      </c>
      <c r="E24" s="9" t="s">
        <v>345</v>
      </c>
      <c r="G24" s="9" t="s">
        <v>346</v>
      </c>
      <c r="H24" s="9" t="s">
        <v>347</v>
      </c>
      <c r="I24" s="9" t="s">
        <v>348</v>
      </c>
    </row>
    <row r="25" spans="1:9" x14ac:dyDescent="0.25">
      <c r="A25" s="10" t="s">
        <v>56</v>
      </c>
      <c r="I25" s="5"/>
    </row>
    <row r="26" spans="1:9" x14ac:dyDescent="0.25">
      <c r="A26" s="11" t="s">
        <v>57</v>
      </c>
      <c r="B26" s="13">
        <v>490.08517143897484</v>
      </c>
      <c r="C26" s="13">
        <v>0.02</v>
      </c>
      <c r="D26" s="13">
        <v>97</v>
      </c>
      <c r="E26" s="13">
        <v>486</v>
      </c>
      <c r="G26" s="13">
        <v>3.958525512282586</v>
      </c>
      <c r="H26" s="13">
        <v>20.151418979823983</v>
      </c>
      <c r="I26" s="13">
        <v>24.109944492106568</v>
      </c>
    </row>
    <row r="27" spans="1:9" x14ac:dyDescent="0.25">
      <c r="A27" s="5"/>
      <c r="B27" s="9" t="s">
        <v>349</v>
      </c>
      <c r="C27" s="20" t="s">
        <v>350</v>
      </c>
      <c r="D27" s="20" t="s">
        <v>351</v>
      </c>
      <c r="E27" s="20" t="s">
        <v>352</v>
      </c>
      <c r="G27" s="9" t="s">
        <v>353</v>
      </c>
      <c r="H27" s="9" t="s">
        <v>354</v>
      </c>
      <c r="I27" s="20" t="s">
        <v>355</v>
      </c>
    </row>
    <row r="28" spans="1:9" x14ac:dyDescent="0.25">
      <c r="A28" s="11" t="s">
        <v>61</v>
      </c>
      <c r="B28" s="13">
        <v>1005.4015440879451</v>
      </c>
      <c r="C28" s="13">
        <v>25</v>
      </c>
      <c r="D28" s="13">
        <v>468</v>
      </c>
      <c r="E28" s="13">
        <v>1184.5</v>
      </c>
      <c r="G28" s="13">
        <v>2.225500496122804</v>
      </c>
      <c r="H28" s="13">
        <v>12.208847053947871</v>
      </c>
      <c r="I28" s="13">
        <v>14.434347550070676</v>
      </c>
    </row>
    <row r="29" spans="1:9" x14ac:dyDescent="0.25">
      <c r="A29" s="5"/>
      <c r="B29" s="9" t="s">
        <v>356</v>
      </c>
      <c r="C29" s="20" t="s">
        <v>357</v>
      </c>
      <c r="D29" s="20" t="s">
        <v>358</v>
      </c>
      <c r="E29" s="20" t="s">
        <v>359</v>
      </c>
      <c r="G29" s="9" t="s">
        <v>192</v>
      </c>
      <c r="H29" s="9" t="s">
        <v>360</v>
      </c>
      <c r="I29" s="20" t="s">
        <v>361</v>
      </c>
    </row>
    <row r="30" spans="1:9" x14ac:dyDescent="0.25">
      <c r="A30" s="11" t="s">
        <v>65</v>
      </c>
      <c r="B30" s="13">
        <v>1565.2714420880832</v>
      </c>
      <c r="C30" s="13">
        <v>215</v>
      </c>
      <c r="D30" s="13">
        <v>702.5</v>
      </c>
      <c r="E30" s="13">
        <v>1815</v>
      </c>
      <c r="G30" s="13">
        <v>2.9292842034775513</v>
      </c>
      <c r="H30" s="13">
        <v>5.2667823061797234</v>
      </c>
      <c r="I30" s="13">
        <v>8.1960665096572765</v>
      </c>
    </row>
    <row r="31" spans="1:9" x14ac:dyDescent="0.25">
      <c r="A31" s="5"/>
      <c r="B31" s="9" t="s">
        <v>362</v>
      </c>
      <c r="C31" s="20" t="s">
        <v>363</v>
      </c>
      <c r="D31" s="20" t="s">
        <v>364</v>
      </c>
      <c r="E31" s="9" t="s">
        <v>365</v>
      </c>
      <c r="G31" s="9" t="s">
        <v>366</v>
      </c>
      <c r="H31" s="9" t="s">
        <v>367</v>
      </c>
      <c r="I31" s="20" t="s">
        <v>368</v>
      </c>
    </row>
    <row r="32" spans="1:9" x14ac:dyDescent="0.25">
      <c r="A32" s="10" t="s">
        <v>69</v>
      </c>
      <c r="I32" s="5"/>
    </row>
    <row r="33" spans="1:9" x14ac:dyDescent="0.25">
      <c r="A33" s="11" t="s">
        <v>70</v>
      </c>
      <c r="B33" s="13">
        <v>330.85331589213013</v>
      </c>
      <c r="C33" s="13">
        <v>0</v>
      </c>
      <c r="D33" s="13">
        <v>1.05</v>
      </c>
      <c r="E33" s="13">
        <v>267.3</v>
      </c>
      <c r="G33" s="13">
        <v>21.84906221610327</v>
      </c>
      <c r="H33" s="13">
        <v>13.612354625639023</v>
      </c>
      <c r="I33" s="13">
        <v>35.461416841742292</v>
      </c>
    </row>
    <row r="34" spans="1:9" x14ac:dyDescent="0.25">
      <c r="A34" s="5"/>
      <c r="B34" s="9" t="s">
        <v>369</v>
      </c>
      <c r="C34" s="9" t="s">
        <v>370</v>
      </c>
      <c r="D34" s="20" t="s">
        <v>371</v>
      </c>
      <c r="E34" s="9" t="s">
        <v>372</v>
      </c>
      <c r="G34" s="9" t="s">
        <v>373</v>
      </c>
      <c r="H34" s="9" t="s">
        <v>374</v>
      </c>
      <c r="I34" s="20" t="s">
        <v>375</v>
      </c>
    </row>
    <row r="35" spans="1:9" x14ac:dyDescent="0.25">
      <c r="A35" s="11" t="s">
        <v>74</v>
      </c>
      <c r="B35" s="13">
        <v>262.92190838716181</v>
      </c>
      <c r="C35" s="13">
        <v>0</v>
      </c>
      <c r="D35" s="13">
        <v>11</v>
      </c>
      <c r="E35" s="13">
        <v>341</v>
      </c>
      <c r="G35" s="13">
        <v>6.5968072488419054</v>
      </c>
      <c r="H35" s="13">
        <v>22.331404076925558</v>
      </c>
      <c r="I35" s="13">
        <v>28.928211325767471</v>
      </c>
    </row>
    <row r="36" spans="1:9" x14ac:dyDescent="0.25">
      <c r="A36" s="5"/>
      <c r="B36" s="9" t="s">
        <v>376</v>
      </c>
      <c r="C36" s="9" t="s">
        <v>377</v>
      </c>
      <c r="D36" s="20" t="s">
        <v>378</v>
      </c>
      <c r="E36" s="9" t="s">
        <v>379</v>
      </c>
      <c r="G36" s="9" t="s">
        <v>380</v>
      </c>
      <c r="H36" s="9" t="s">
        <v>381</v>
      </c>
      <c r="I36" s="20" t="s">
        <v>382</v>
      </c>
    </row>
    <row r="37" spans="1:9" x14ac:dyDescent="0.25">
      <c r="A37" s="11" t="s">
        <v>78</v>
      </c>
      <c r="B37" s="13">
        <v>565.86215858224898</v>
      </c>
      <c r="C37" s="13">
        <v>3.036</v>
      </c>
      <c r="D37" s="13">
        <v>256.60000000000002</v>
      </c>
      <c r="E37" s="13">
        <v>675</v>
      </c>
      <c r="G37" s="13">
        <v>1.4852354166707908</v>
      </c>
      <c r="H37" s="13">
        <v>17.48000003151525</v>
      </c>
      <c r="I37" s="13">
        <v>18.965235448186039</v>
      </c>
    </row>
    <row r="38" spans="1:9" x14ac:dyDescent="0.25">
      <c r="A38" s="5"/>
      <c r="B38" s="9" t="s">
        <v>383</v>
      </c>
      <c r="C38" s="9" t="s">
        <v>384</v>
      </c>
      <c r="D38" s="20" t="s">
        <v>385</v>
      </c>
      <c r="E38" s="9" t="s">
        <v>386</v>
      </c>
      <c r="G38" s="9" t="s">
        <v>387</v>
      </c>
      <c r="H38" s="9" t="s">
        <v>388</v>
      </c>
      <c r="I38" s="9" t="s">
        <v>389</v>
      </c>
    </row>
    <row r="39" spans="1:9" x14ac:dyDescent="0.25">
      <c r="A39" s="11" t="s">
        <v>82</v>
      </c>
      <c r="B39" s="13">
        <v>373.53323466792671</v>
      </c>
      <c r="C39" s="13">
        <v>0.02</v>
      </c>
      <c r="D39" s="13">
        <v>194.202</v>
      </c>
      <c r="E39" s="13">
        <v>730.30000000000007</v>
      </c>
      <c r="G39" s="13">
        <v>2.2663365500289729</v>
      </c>
      <c r="H39" s="13">
        <v>22.405627900567538</v>
      </c>
      <c r="I39" s="13">
        <v>24.671964450596516</v>
      </c>
    </row>
    <row r="40" spans="1:9" x14ac:dyDescent="0.25">
      <c r="A40" s="5"/>
      <c r="B40" s="9" t="s">
        <v>390</v>
      </c>
      <c r="C40" s="9" t="s">
        <v>391</v>
      </c>
      <c r="D40" s="9" t="s">
        <v>392</v>
      </c>
      <c r="E40" s="9" t="s">
        <v>393</v>
      </c>
      <c r="G40" s="9" t="s">
        <v>394</v>
      </c>
      <c r="H40" s="9" t="s">
        <v>395</v>
      </c>
      <c r="I40" s="9" t="s">
        <v>396</v>
      </c>
    </row>
    <row r="41" spans="1:9" x14ac:dyDescent="0.25">
      <c r="A41" s="11" t="s">
        <v>86</v>
      </c>
      <c r="B41" s="13">
        <v>633.86066926433057</v>
      </c>
      <c r="C41" s="13">
        <v>12.700000000000001</v>
      </c>
      <c r="D41" s="13">
        <v>330</v>
      </c>
      <c r="E41" s="13">
        <v>855.24599999999998</v>
      </c>
      <c r="G41" s="13">
        <v>2.0974323059542126</v>
      </c>
      <c r="H41" s="13">
        <v>13.978723014339211</v>
      </c>
      <c r="I41" s="13">
        <v>16.076155320293424</v>
      </c>
    </row>
    <row r="42" spans="1:9" x14ac:dyDescent="0.25">
      <c r="A42" s="5"/>
      <c r="B42" s="9" t="s">
        <v>397</v>
      </c>
      <c r="C42" s="9" t="s">
        <v>398</v>
      </c>
      <c r="D42" s="9" t="s">
        <v>399</v>
      </c>
      <c r="E42" s="9" t="s">
        <v>400</v>
      </c>
      <c r="G42" s="9" t="s">
        <v>401</v>
      </c>
      <c r="H42" s="9" t="s">
        <v>402</v>
      </c>
      <c r="I42" s="9" t="s">
        <v>403</v>
      </c>
    </row>
    <row r="43" spans="1:9" x14ac:dyDescent="0.25">
      <c r="A43" s="11" t="s">
        <v>90</v>
      </c>
      <c r="B43" s="13">
        <v>939.1742693502855</v>
      </c>
      <c r="C43" s="13">
        <v>58.5</v>
      </c>
      <c r="D43" s="13">
        <v>455</v>
      </c>
      <c r="E43" s="13">
        <v>1148</v>
      </c>
      <c r="G43" s="13">
        <v>0.36896152901633361</v>
      </c>
      <c r="H43" s="13">
        <v>11.450339728042797</v>
      </c>
      <c r="I43" s="13">
        <v>11.819301257059131</v>
      </c>
    </row>
    <row r="44" spans="1:9" x14ac:dyDescent="0.25">
      <c r="A44" s="5"/>
      <c r="B44" s="9" t="s">
        <v>404</v>
      </c>
      <c r="C44" s="9" t="s">
        <v>405</v>
      </c>
      <c r="D44" s="20" t="s">
        <v>406</v>
      </c>
      <c r="E44" s="9" t="s">
        <v>407</v>
      </c>
      <c r="G44" s="9" t="s">
        <v>408</v>
      </c>
      <c r="H44" s="9" t="s">
        <v>409</v>
      </c>
      <c r="I44" s="9" t="s">
        <v>410</v>
      </c>
    </row>
    <row r="45" spans="1:9" x14ac:dyDescent="0.25">
      <c r="A45" s="11" t="s">
        <v>94</v>
      </c>
      <c r="B45" s="13">
        <v>1380.031536000163</v>
      </c>
      <c r="C45" s="13">
        <v>284.5</v>
      </c>
      <c r="D45" s="13">
        <v>733.1</v>
      </c>
      <c r="E45" s="13">
        <v>1656</v>
      </c>
      <c r="G45" s="13">
        <v>0.80097087396171396</v>
      </c>
      <c r="H45" s="13">
        <v>5.6826576583127766</v>
      </c>
      <c r="I45" s="13">
        <v>6.4836285322744907</v>
      </c>
    </row>
    <row r="46" spans="1:9" x14ac:dyDescent="0.25">
      <c r="A46" s="5"/>
      <c r="B46" s="9" t="s">
        <v>411</v>
      </c>
      <c r="C46" s="9" t="s">
        <v>412</v>
      </c>
      <c r="D46" s="9" t="s">
        <v>413</v>
      </c>
      <c r="E46" s="9" t="s">
        <v>414</v>
      </c>
      <c r="G46" s="9" t="s">
        <v>415</v>
      </c>
      <c r="H46" s="9" t="s">
        <v>416</v>
      </c>
      <c r="I46" s="9" t="s">
        <v>417</v>
      </c>
    </row>
    <row r="47" spans="1:9" x14ac:dyDescent="0.25">
      <c r="A47" s="11" t="s">
        <v>98</v>
      </c>
      <c r="B47" s="13">
        <v>2599.8871195717757</v>
      </c>
      <c r="C47" s="13">
        <v>467.75</v>
      </c>
      <c r="D47" s="13">
        <v>1425</v>
      </c>
      <c r="E47" s="13">
        <v>3065</v>
      </c>
      <c r="G47" s="13">
        <v>0.50501123979185036</v>
      </c>
      <c r="H47" s="13">
        <v>3.6806569381563179</v>
      </c>
      <c r="I47" s="13">
        <v>4.185668177948167</v>
      </c>
    </row>
    <row r="48" spans="1:9" x14ac:dyDescent="0.25">
      <c r="A48" s="5"/>
      <c r="B48" s="9" t="s">
        <v>418</v>
      </c>
      <c r="C48" s="9" t="s">
        <v>419</v>
      </c>
      <c r="D48" s="9" t="s">
        <v>420</v>
      </c>
      <c r="E48" s="9" t="s">
        <v>421</v>
      </c>
      <c r="G48" s="9" t="s">
        <v>422</v>
      </c>
      <c r="H48" s="9" t="s">
        <v>423</v>
      </c>
      <c r="I48" s="9" t="s">
        <v>424</v>
      </c>
    </row>
    <row r="49" spans="1:9" x14ac:dyDescent="0.25">
      <c r="A49" s="10" t="s">
        <v>102</v>
      </c>
      <c r="I49" s="5"/>
    </row>
    <row r="50" spans="1:9" x14ac:dyDescent="0.25">
      <c r="A50" s="11" t="s">
        <v>70</v>
      </c>
      <c r="B50" s="13">
        <v>330.85331589213013</v>
      </c>
      <c r="C50" s="13">
        <v>0</v>
      </c>
      <c r="D50" s="13">
        <v>1.05</v>
      </c>
      <c r="E50" s="13">
        <v>267.3</v>
      </c>
      <c r="G50" s="13">
        <v>21.84906221610327</v>
      </c>
      <c r="H50" s="13">
        <v>13.612354625639023</v>
      </c>
      <c r="I50" s="13">
        <v>35.461416841742292</v>
      </c>
    </row>
    <row r="51" spans="1:9" x14ac:dyDescent="0.25">
      <c r="A51" s="5"/>
      <c r="B51" s="9" t="s">
        <v>369</v>
      </c>
      <c r="C51" s="9" t="s">
        <v>370</v>
      </c>
      <c r="D51" s="9" t="s">
        <v>371</v>
      </c>
      <c r="E51" s="9" t="s">
        <v>372</v>
      </c>
      <c r="G51" s="9" t="s">
        <v>373</v>
      </c>
      <c r="H51" s="9" t="s">
        <v>374</v>
      </c>
      <c r="I51" s="9" t="s">
        <v>375</v>
      </c>
    </row>
    <row r="52" spans="1:9" x14ac:dyDescent="0.25">
      <c r="A52" s="11" t="s">
        <v>74</v>
      </c>
      <c r="B52" s="13">
        <v>262.92190838716181</v>
      </c>
      <c r="C52" s="13">
        <v>0</v>
      </c>
      <c r="D52" s="13">
        <v>11</v>
      </c>
      <c r="E52" s="13">
        <v>341</v>
      </c>
      <c r="G52" s="13">
        <v>6.5968072488419045</v>
      </c>
      <c r="H52" s="13">
        <v>22.331404076925558</v>
      </c>
      <c r="I52" s="13">
        <v>28.928211325767471</v>
      </c>
    </row>
    <row r="53" spans="1:9" x14ac:dyDescent="0.25">
      <c r="A53" s="5"/>
      <c r="B53" s="9" t="s">
        <v>376</v>
      </c>
      <c r="C53" s="9" t="s">
        <v>377</v>
      </c>
      <c r="D53" s="9" t="s">
        <v>378</v>
      </c>
      <c r="E53" s="9" t="s">
        <v>379</v>
      </c>
      <c r="G53" s="9" t="s">
        <v>380</v>
      </c>
      <c r="H53" s="9" t="s">
        <v>381</v>
      </c>
      <c r="I53" s="9" t="s">
        <v>382</v>
      </c>
    </row>
    <row r="54" spans="1:9" x14ac:dyDescent="0.25">
      <c r="A54" s="14" t="s">
        <v>103</v>
      </c>
      <c r="B54" s="13">
        <v>541.4604722442391</v>
      </c>
      <c r="C54" s="13">
        <v>3.31</v>
      </c>
      <c r="D54" s="13">
        <v>280.81099999999998</v>
      </c>
      <c r="E54" s="13">
        <v>740</v>
      </c>
      <c r="G54" s="13">
        <v>1.8641764404925198</v>
      </c>
      <c r="H54" s="13">
        <v>17.55058665744907</v>
      </c>
      <c r="I54" s="13">
        <v>19.414763097941588</v>
      </c>
    </row>
    <row r="55" spans="1:9" x14ac:dyDescent="0.25">
      <c r="A55" s="5"/>
      <c r="B55" s="9" t="s">
        <v>425</v>
      </c>
      <c r="C55" s="9" t="s">
        <v>426</v>
      </c>
      <c r="D55" s="20" t="s">
        <v>427</v>
      </c>
      <c r="E55" s="9" t="s">
        <v>428</v>
      </c>
      <c r="G55" s="9" t="s">
        <v>429</v>
      </c>
      <c r="H55" s="9" t="s">
        <v>430</v>
      </c>
      <c r="I55" s="9" t="s">
        <v>431</v>
      </c>
    </row>
    <row r="56" spans="1:9" x14ac:dyDescent="0.25">
      <c r="A56" s="11" t="s">
        <v>90</v>
      </c>
      <c r="B56" s="13">
        <v>939.1742693502855</v>
      </c>
      <c r="C56" s="13">
        <v>58.5</v>
      </c>
      <c r="D56" s="13">
        <v>455</v>
      </c>
      <c r="E56" s="13">
        <v>1148</v>
      </c>
      <c r="G56" s="13">
        <v>0.36896152901633361</v>
      </c>
      <c r="H56" s="13">
        <v>11.450339728042797</v>
      </c>
      <c r="I56" s="13">
        <v>11.819301257059134</v>
      </c>
    </row>
    <row r="57" spans="1:9" x14ac:dyDescent="0.25">
      <c r="A57" s="5"/>
      <c r="B57" s="9" t="s">
        <v>404</v>
      </c>
      <c r="C57" s="9" t="s">
        <v>405</v>
      </c>
      <c r="D57" s="9" t="s">
        <v>406</v>
      </c>
      <c r="E57" s="9" t="s">
        <v>407</v>
      </c>
      <c r="G57" s="9" t="s">
        <v>408</v>
      </c>
      <c r="H57" s="9" t="s">
        <v>409</v>
      </c>
      <c r="I57" s="9" t="s">
        <v>410</v>
      </c>
    </row>
    <row r="58" spans="1:9" x14ac:dyDescent="0.25">
      <c r="A58" s="11" t="s">
        <v>107</v>
      </c>
      <c r="B58" s="13">
        <v>1896.8694577051231</v>
      </c>
      <c r="C58" s="13">
        <v>333</v>
      </c>
      <c r="D58" s="13">
        <v>947.43100000000004</v>
      </c>
      <c r="E58" s="13">
        <v>2436</v>
      </c>
      <c r="G58" s="13">
        <v>0.67557638932522024</v>
      </c>
      <c r="H58" s="13">
        <v>4.8344343887778978</v>
      </c>
      <c r="I58" s="13">
        <v>5.5100107781031173</v>
      </c>
    </row>
    <row r="59" spans="1:9" x14ac:dyDescent="0.25">
      <c r="A59" s="5"/>
      <c r="B59" s="9" t="s">
        <v>432</v>
      </c>
      <c r="C59" s="9" t="s">
        <v>433</v>
      </c>
      <c r="D59" s="20" t="s">
        <v>434</v>
      </c>
      <c r="E59" s="9" t="s">
        <v>435</v>
      </c>
      <c r="G59" s="9" t="s">
        <v>436</v>
      </c>
      <c r="H59" s="9" t="s">
        <v>437</v>
      </c>
      <c r="I59" s="20" t="s">
        <v>438</v>
      </c>
    </row>
    <row r="60" spans="1:9" x14ac:dyDescent="0.25">
      <c r="A60" s="10" t="s">
        <v>111</v>
      </c>
      <c r="I60" s="5"/>
    </row>
    <row r="61" spans="1:9" x14ac:dyDescent="0.25">
      <c r="A61" s="11" t="s">
        <v>112</v>
      </c>
      <c r="B61" s="13">
        <v>1653.2105636241704</v>
      </c>
      <c r="C61" s="13">
        <v>240.5</v>
      </c>
      <c r="D61" s="13">
        <v>766.7</v>
      </c>
      <c r="E61" s="13">
        <v>2072</v>
      </c>
      <c r="G61" s="13">
        <v>2.4583179670815265</v>
      </c>
      <c r="H61" s="13">
        <v>4.5912700933847201</v>
      </c>
      <c r="I61" s="13">
        <v>7.0495880604662471</v>
      </c>
    </row>
    <row r="62" spans="1:9" x14ac:dyDescent="0.25">
      <c r="A62" s="5"/>
      <c r="B62" s="9" t="s">
        <v>439</v>
      </c>
      <c r="C62" s="9" t="s">
        <v>440</v>
      </c>
      <c r="D62" s="9" t="s">
        <v>441</v>
      </c>
      <c r="E62" s="9" t="s">
        <v>442</v>
      </c>
      <c r="G62" s="9" t="s">
        <v>443</v>
      </c>
      <c r="H62" s="9" t="s">
        <v>444</v>
      </c>
      <c r="I62" s="9" t="s">
        <v>445</v>
      </c>
    </row>
    <row r="63" spans="1:9" x14ac:dyDescent="0.25">
      <c r="A63" s="11" t="s">
        <v>116</v>
      </c>
      <c r="B63" s="13">
        <v>886.49273004492375</v>
      </c>
      <c r="C63" s="13">
        <v>31</v>
      </c>
      <c r="D63" s="13">
        <v>358.90899999999999</v>
      </c>
      <c r="E63" s="13">
        <v>960.49400000000003</v>
      </c>
      <c r="G63" s="13">
        <v>1.1877966134007023</v>
      </c>
      <c r="H63" s="13">
        <v>12.034854439936108</v>
      </c>
      <c r="I63" s="13">
        <v>13.22265105333681</v>
      </c>
    </row>
    <row r="64" spans="1:9" x14ac:dyDescent="0.25">
      <c r="A64" s="5"/>
      <c r="B64" s="9" t="s">
        <v>446</v>
      </c>
      <c r="C64" s="9" t="s">
        <v>447</v>
      </c>
      <c r="D64" s="9" t="s">
        <v>448</v>
      </c>
      <c r="E64" s="9" t="s">
        <v>449</v>
      </c>
      <c r="G64" s="9" t="s">
        <v>450</v>
      </c>
      <c r="H64" s="9" t="s">
        <v>451</v>
      </c>
      <c r="I64" s="9" t="s">
        <v>452</v>
      </c>
    </row>
    <row r="65" spans="1:9" x14ac:dyDescent="0.25">
      <c r="A65" s="11" t="s">
        <v>120</v>
      </c>
      <c r="B65" s="13">
        <v>275.68723358056894</v>
      </c>
      <c r="C65" s="13">
        <v>-1.5</v>
      </c>
      <c r="D65" s="13">
        <v>0.2</v>
      </c>
      <c r="E65" s="13">
        <v>138</v>
      </c>
      <c r="G65" s="13">
        <v>12.578504289679463</v>
      </c>
      <c r="H65" s="13">
        <v>31.925522294073271</v>
      </c>
      <c r="I65" s="13">
        <v>44.50402658375274</v>
      </c>
    </row>
    <row r="66" spans="1:9" x14ac:dyDescent="0.25">
      <c r="A66" s="5"/>
      <c r="B66" s="9" t="s">
        <v>453</v>
      </c>
      <c r="C66" s="9" t="s">
        <v>454</v>
      </c>
      <c r="D66" s="9" t="s">
        <v>455</v>
      </c>
      <c r="E66" s="9" t="s">
        <v>456</v>
      </c>
      <c r="G66" s="9" t="s">
        <v>457</v>
      </c>
      <c r="H66" s="9" t="s">
        <v>458</v>
      </c>
      <c r="I66" s="9" t="s">
        <v>459</v>
      </c>
    </row>
    <row r="67" spans="1:9" x14ac:dyDescent="0.25">
      <c r="A67" s="10" t="s">
        <v>124</v>
      </c>
      <c r="I67" s="5"/>
    </row>
    <row r="68" spans="1:9" x14ac:dyDescent="0.25">
      <c r="A68" s="11" t="s">
        <v>125</v>
      </c>
      <c r="B68" s="13">
        <v>1691.4763513383148</v>
      </c>
      <c r="C68" s="13">
        <v>268</v>
      </c>
      <c r="D68" s="13">
        <v>791</v>
      </c>
      <c r="E68" s="13">
        <v>2114.5</v>
      </c>
      <c r="G68" s="13">
        <v>0.60640091182941236</v>
      </c>
      <c r="H68" s="13">
        <v>5.9794383672857991</v>
      </c>
      <c r="I68" s="13">
        <v>6.5858392791152118</v>
      </c>
    </row>
    <row r="69" spans="1:9" x14ac:dyDescent="0.25">
      <c r="A69" s="5"/>
      <c r="B69" s="9" t="s">
        <v>460</v>
      </c>
      <c r="C69" s="9" t="s">
        <v>461</v>
      </c>
      <c r="D69" s="9" t="s">
        <v>462</v>
      </c>
      <c r="E69" s="9" t="s">
        <v>463</v>
      </c>
      <c r="G69" s="9" t="s">
        <v>464</v>
      </c>
      <c r="H69" s="9" t="s">
        <v>465</v>
      </c>
      <c r="I69" s="9" t="s">
        <v>466</v>
      </c>
    </row>
    <row r="70" spans="1:9" x14ac:dyDescent="0.25">
      <c r="A70" s="11" t="s">
        <v>129</v>
      </c>
      <c r="B70" s="13">
        <v>1149.6793211195925</v>
      </c>
      <c r="C70" s="13">
        <v>167</v>
      </c>
      <c r="D70" s="13">
        <v>612</v>
      </c>
      <c r="E70" s="13">
        <v>1255</v>
      </c>
      <c r="G70" s="13">
        <v>1.5805268939225827</v>
      </c>
      <c r="H70" s="13">
        <v>8.8145768554179167</v>
      </c>
      <c r="I70" s="13">
        <v>10.395103749340501</v>
      </c>
    </row>
    <row r="71" spans="1:9" x14ac:dyDescent="0.25">
      <c r="A71" s="5"/>
      <c r="B71" s="9" t="s">
        <v>467</v>
      </c>
      <c r="C71" s="9" t="s">
        <v>468</v>
      </c>
      <c r="D71" s="9" t="s">
        <v>469</v>
      </c>
      <c r="E71" s="9" t="s">
        <v>470</v>
      </c>
      <c r="G71" s="9" t="s">
        <v>471</v>
      </c>
      <c r="H71" s="9" t="s">
        <v>472</v>
      </c>
      <c r="I71" s="9" t="s">
        <v>473</v>
      </c>
    </row>
    <row r="72" spans="1:9" x14ac:dyDescent="0.25">
      <c r="A72" s="11" t="s">
        <v>133</v>
      </c>
      <c r="B72" s="13">
        <v>618.47679640027638</v>
      </c>
      <c r="C72" s="13">
        <v>1.05</v>
      </c>
      <c r="D72" s="13">
        <v>193.91300000000001</v>
      </c>
      <c r="E72" s="13">
        <v>644</v>
      </c>
      <c r="G72" s="13">
        <v>4.5021726236530899</v>
      </c>
      <c r="H72" s="13">
        <v>15.700780825744143</v>
      </c>
      <c r="I72" s="13">
        <v>20.202953449397231</v>
      </c>
    </row>
    <row r="73" spans="1:9" x14ac:dyDescent="0.25">
      <c r="A73" s="5"/>
      <c r="B73" s="9" t="s">
        <v>474</v>
      </c>
      <c r="C73" s="9" t="s">
        <v>475</v>
      </c>
      <c r="D73" s="9" t="s">
        <v>476</v>
      </c>
      <c r="E73" s="9" t="s">
        <v>477</v>
      </c>
      <c r="G73" s="9" t="s">
        <v>478</v>
      </c>
      <c r="H73" s="9" t="s">
        <v>479</v>
      </c>
      <c r="I73" s="9" t="s">
        <v>480</v>
      </c>
    </row>
    <row r="74" spans="1:9" x14ac:dyDescent="0.25">
      <c r="A74" s="11" t="s">
        <v>137</v>
      </c>
      <c r="B74" s="13">
        <v>191.44687397185729</v>
      </c>
      <c r="C74" s="13">
        <v>-2</v>
      </c>
      <c r="D74" s="13">
        <v>2.5049999999999999</v>
      </c>
      <c r="E74" s="13">
        <v>230.36799999999999</v>
      </c>
      <c r="G74" s="13">
        <v>7.657626681098928</v>
      </c>
      <c r="H74" s="13">
        <v>30.985984180159509</v>
      </c>
      <c r="I74" s="13">
        <v>38.643610861258438</v>
      </c>
    </row>
    <row r="75" spans="1:9" x14ac:dyDescent="0.25">
      <c r="A75" s="5"/>
      <c r="B75" s="9" t="s">
        <v>481</v>
      </c>
      <c r="C75" s="9" t="s">
        <v>482</v>
      </c>
      <c r="D75" s="9" t="s">
        <v>483</v>
      </c>
      <c r="E75" s="9" t="s">
        <v>484</v>
      </c>
      <c r="G75" s="9" t="s">
        <v>485</v>
      </c>
      <c r="H75" s="9" t="s">
        <v>486</v>
      </c>
      <c r="I75" s="9" t="s">
        <v>487</v>
      </c>
    </row>
    <row r="76" spans="1:9" x14ac:dyDescent="0.25">
      <c r="A76" s="10" t="s">
        <v>141</v>
      </c>
      <c r="I76" s="5"/>
    </row>
    <row r="77" spans="1:9" x14ac:dyDescent="0.25">
      <c r="A77" s="11" t="s">
        <v>142</v>
      </c>
      <c r="B77" s="13">
        <v>834.37087655413234</v>
      </c>
      <c r="C77" s="13">
        <v>14.200000000000001</v>
      </c>
      <c r="D77" s="13">
        <v>305</v>
      </c>
      <c r="E77" s="13">
        <v>1060</v>
      </c>
      <c r="G77" s="13">
        <v>4.2181074410521537</v>
      </c>
      <c r="H77" s="13">
        <v>9.0162040924660136</v>
      </c>
      <c r="I77" s="13">
        <v>13.234311533518166</v>
      </c>
    </row>
    <row r="78" spans="1:9" x14ac:dyDescent="0.25">
      <c r="A78" s="5"/>
      <c r="B78" s="9" t="s">
        <v>488</v>
      </c>
      <c r="C78" s="9" t="s">
        <v>489</v>
      </c>
      <c r="D78" s="9" t="s">
        <v>490</v>
      </c>
      <c r="E78" s="9" t="s">
        <v>491</v>
      </c>
      <c r="G78" s="9" t="s">
        <v>492</v>
      </c>
      <c r="H78" s="9" t="s">
        <v>493</v>
      </c>
      <c r="I78" s="9" t="s">
        <v>494</v>
      </c>
    </row>
    <row r="79" spans="1:9" x14ac:dyDescent="0.25">
      <c r="A79" s="11" t="s">
        <v>146</v>
      </c>
      <c r="B79" s="13">
        <v>176.87625116471338</v>
      </c>
      <c r="C79" s="13">
        <v>-1.077</v>
      </c>
      <c r="D79" s="13">
        <v>7.8239999999999998</v>
      </c>
      <c r="E79" s="13">
        <v>267.3</v>
      </c>
      <c r="G79" s="13">
        <v>5.7002083203700646</v>
      </c>
      <c r="H79" s="13">
        <v>25.733458989298825</v>
      </c>
      <c r="I79" s="13">
        <v>31.433667309668884</v>
      </c>
    </row>
    <row r="80" spans="1:9" x14ac:dyDescent="0.25">
      <c r="A80" s="5"/>
      <c r="B80" s="9" t="s">
        <v>495</v>
      </c>
      <c r="C80" s="9" t="s">
        <v>496</v>
      </c>
      <c r="D80" s="20" t="s">
        <v>497</v>
      </c>
      <c r="E80" s="9" t="s">
        <v>498</v>
      </c>
      <c r="G80" s="9" t="s">
        <v>499</v>
      </c>
      <c r="H80" s="9" t="s">
        <v>500</v>
      </c>
      <c r="I80" s="9" t="s">
        <v>501</v>
      </c>
    </row>
    <row r="81" spans="1:9" x14ac:dyDescent="0.25">
      <c r="A81" s="11" t="s">
        <v>150</v>
      </c>
      <c r="B81" s="13">
        <v>130.31959350278413</v>
      </c>
      <c r="C81" s="13">
        <v>-0.65</v>
      </c>
      <c r="D81" s="13">
        <v>1.2</v>
      </c>
      <c r="E81" s="13">
        <v>168</v>
      </c>
      <c r="G81" s="13">
        <v>10.308153271964175</v>
      </c>
      <c r="H81" s="13">
        <v>30.226209672029725</v>
      </c>
      <c r="I81" s="13">
        <v>40.534362943993891</v>
      </c>
    </row>
    <row r="82" spans="1:9" x14ac:dyDescent="0.25">
      <c r="A82" s="5"/>
      <c r="B82" s="9" t="s">
        <v>502</v>
      </c>
      <c r="C82" s="20" t="s">
        <v>503</v>
      </c>
      <c r="D82" s="20" t="s">
        <v>504</v>
      </c>
      <c r="E82" s="9" t="s">
        <v>505</v>
      </c>
      <c r="G82" s="9" t="s">
        <v>506</v>
      </c>
      <c r="H82" s="9" t="s">
        <v>507</v>
      </c>
      <c r="I82" s="9" t="s">
        <v>508</v>
      </c>
    </row>
    <row r="83" spans="1:9" x14ac:dyDescent="0.25">
      <c r="A83" s="11" t="s">
        <v>154</v>
      </c>
      <c r="B83" s="13">
        <v>1212.7921598210612</v>
      </c>
      <c r="C83" s="13">
        <v>100.586</v>
      </c>
      <c r="D83" s="13">
        <v>549.20000000000005</v>
      </c>
      <c r="E83" s="13">
        <v>1318.5</v>
      </c>
      <c r="G83" s="13">
        <v>1.7613986803521042</v>
      </c>
      <c r="H83" s="13">
        <v>9.3855798556860091</v>
      </c>
      <c r="I83" s="13">
        <v>11.146978536038116</v>
      </c>
    </row>
    <row r="84" spans="1:9" x14ac:dyDescent="0.25">
      <c r="A84" s="5"/>
      <c r="B84" s="9" t="s">
        <v>509</v>
      </c>
      <c r="C84" s="9" t="s">
        <v>510</v>
      </c>
      <c r="D84" s="20" t="s">
        <v>511</v>
      </c>
      <c r="E84" s="9" t="s">
        <v>512</v>
      </c>
      <c r="G84" s="9" t="s">
        <v>513</v>
      </c>
      <c r="H84" s="9" t="s">
        <v>514</v>
      </c>
      <c r="I84" s="9" t="s">
        <v>515</v>
      </c>
    </row>
    <row r="85" spans="1:9" x14ac:dyDescent="0.25">
      <c r="A85" s="11" t="s">
        <v>158</v>
      </c>
      <c r="B85" s="13">
        <v>442.93993351674186</v>
      </c>
      <c r="C85" s="13">
        <v>0</v>
      </c>
      <c r="D85" s="13">
        <v>20.5</v>
      </c>
      <c r="E85" s="13">
        <v>752.5</v>
      </c>
      <c r="G85" s="13">
        <v>6.710979614450677</v>
      </c>
      <c r="H85" s="13">
        <v>18.824361984579962</v>
      </c>
      <c r="I85" s="13">
        <v>25.535341599030637</v>
      </c>
    </row>
    <row r="86" spans="1:9" x14ac:dyDescent="0.25">
      <c r="A86" s="5"/>
      <c r="B86" s="9" t="s">
        <v>516</v>
      </c>
      <c r="C86" s="9" t="s">
        <v>517</v>
      </c>
      <c r="D86" s="9" t="s">
        <v>518</v>
      </c>
      <c r="E86" s="9" t="s">
        <v>519</v>
      </c>
      <c r="G86" s="9" t="s">
        <v>520</v>
      </c>
      <c r="H86" s="9" t="s">
        <v>521</v>
      </c>
      <c r="I86" s="9" t="s">
        <v>522</v>
      </c>
    </row>
    <row r="87" spans="1:9" x14ac:dyDescent="0.25">
      <c r="A87" s="11" t="s">
        <v>162</v>
      </c>
      <c r="B87" s="13">
        <v>479.57537100782622</v>
      </c>
      <c r="C87" s="13">
        <v>-0.14499999999999999</v>
      </c>
      <c r="D87" s="13">
        <v>6.6000000000000005</v>
      </c>
      <c r="E87" s="13">
        <v>380.06700000000001</v>
      </c>
      <c r="G87" s="13">
        <v>2.7075787346928899</v>
      </c>
      <c r="H87" s="13">
        <v>26.049699581272524</v>
      </c>
      <c r="I87" s="13">
        <v>28.757278315965412</v>
      </c>
    </row>
    <row r="88" spans="1:9" x14ac:dyDescent="0.25">
      <c r="A88" s="5"/>
      <c r="B88" s="9" t="s">
        <v>523</v>
      </c>
      <c r="C88" s="9" t="s">
        <v>524</v>
      </c>
      <c r="D88" s="9" t="s">
        <v>525</v>
      </c>
      <c r="E88" s="9" t="s">
        <v>526</v>
      </c>
      <c r="G88" s="9" t="s">
        <v>527</v>
      </c>
      <c r="H88" s="9" t="s">
        <v>528</v>
      </c>
      <c r="I88" s="9" t="s">
        <v>529</v>
      </c>
    </row>
    <row r="89" spans="1:9" x14ac:dyDescent="0.25">
      <c r="A89" s="11" t="s">
        <v>166</v>
      </c>
      <c r="B89" s="9" t="s">
        <v>530</v>
      </c>
      <c r="C89" s="9" t="s">
        <v>530</v>
      </c>
      <c r="D89" s="9" t="s">
        <v>530</v>
      </c>
      <c r="E89" s="9" t="s">
        <v>530</v>
      </c>
      <c r="G89" s="9" t="s">
        <v>530</v>
      </c>
      <c r="H89" s="9" t="s">
        <v>530</v>
      </c>
      <c r="I89" s="9" t="s">
        <v>530</v>
      </c>
    </row>
    <row r="90" spans="1:9" x14ac:dyDescent="0.25">
      <c r="A90" s="5"/>
      <c r="B90" s="9" t="s">
        <v>370</v>
      </c>
      <c r="C90" s="9" t="s">
        <v>370</v>
      </c>
      <c r="D90" s="9" t="s">
        <v>370</v>
      </c>
      <c r="E90" s="9" t="s">
        <v>370</v>
      </c>
      <c r="G90" s="9" t="s">
        <v>370</v>
      </c>
      <c r="H90" s="9" t="s">
        <v>370</v>
      </c>
      <c r="I90" s="9" t="s">
        <v>370</v>
      </c>
    </row>
    <row r="91" spans="1:9" x14ac:dyDescent="0.25">
      <c r="A91" s="11" t="s">
        <v>170</v>
      </c>
      <c r="B91" s="13">
        <v>1606.3324053645026</v>
      </c>
      <c r="C91" s="13">
        <v>167</v>
      </c>
      <c r="D91" s="13">
        <v>708.80000000000007</v>
      </c>
      <c r="E91" s="13">
        <v>1747.6000000000001</v>
      </c>
      <c r="G91" s="13">
        <v>0.12435261217784463</v>
      </c>
      <c r="H91" s="13">
        <v>5.6808060866893149</v>
      </c>
      <c r="I91" s="13">
        <v>5.8051586988671593</v>
      </c>
    </row>
    <row r="92" spans="1:9" x14ac:dyDescent="0.25">
      <c r="A92" s="5"/>
      <c r="B92" s="9" t="s">
        <v>531</v>
      </c>
      <c r="C92" s="9" t="s">
        <v>532</v>
      </c>
      <c r="D92" s="9" t="s">
        <v>533</v>
      </c>
      <c r="E92" s="9" t="s">
        <v>534</v>
      </c>
      <c r="G92" s="9" t="s">
        <v>535</v>
      </c>
      <c r="H92" s="9" t="s">
        <v>536</v>
      </c>
      <c r="I92" s="9" t="s">
        <v>537</v>
      </c>
    </row>
    <row r="93" spans="1:9" x14ac:dyDescent="0.25">
      <c r="A93" s="11" t="s">
        <v>174</v>
      </c>
      <c r="B93" s="13">
        <v>531.91574811923522</v>
      </c>
      <c r="C93" s="13">
        <v>5.7330000000000005</v>
      </c>
      <c r="D93" s="13">
        <v>162</v>
      </c>
      <c r="E93" s="13">
        <v>652.68799999999999</v>
      </c>
      <c r="G93" s="13">
        <v>1.8855519771267364</v>
      </c>
      <c r="H93" s="13">
        <v>15.159025257827219</v>
      </c>
      <c r="I93" s="13">
        <v>17.044577234953952</v>
      </c>
    </row>
    <row r="94" spans="1:9" x14ac:dyDescent="0.25">
      <c r="A94" s="5"/>
      <c r="B94" s="9" t="s">
        <v>538</v>
      </c>
      <c r="C94" s="9" t="s">
        <v>539</v>
      </c>
      <c r="D94" s="9" t="s">
        <v>540</v>
      </c>
      <c r="E94" s="9" t="s">
        <v>541</v>
      </c>
      <c r="G94" s="9" t="s">
        <v>542</v>
      </c>
      <c r="H94" s="9" t="s">
        <v>543</v>
      </c>
      <c r="I94" s="9" t="s">
        <v>544</v>
      </c>
    </row>
    <row r="95" spans="1:9" x14ac:dyDescent="0.25">
      <c r="A95" s="10" t="s">
        <v>178</v>
      </c>
      <c r="I95" s="5"/>
    </row>
    <row r="96" spans="1:9" x14ac:dyDescent="0.25">
      <c r="A96" s="11" t="s">
        <v>179</v>
      </c>
      <c r="B96" s="13">
        <v>391.50765327340122</v>
      </c>
      <c r="C96" s="13">
        <v>-0.4</v>
      </c>
      <c r="D96" s="13">
        <v>4.6500000000000004</v>
      </c>
      <c r="E96" s="13">
        <v>470</v>
      </c>
      <c r="G96" s="13">
        <v>1.8576017424210816</v>
      </c>
      <c r="H96" s="13">
        <v>33.975082853687191</v>
      </c>
      <c r="I96" s="13">
        <v>35.83268459610828</v>
      </c>
    </row>
    <row r="97" spans="1:9" x14ac:dyDescent="0.25">
      <c r="A97" s="5"/>
      <c r="B97" s="9" t="s">
        <v>545</v>
      </c>
      <c r="C97" s="9" t="s">
        <v>546</v>
      </c>
      <c r="D97" s="9" t="s">
        <v>547</v>
      </c>
      <c r="E97" s="9" t="s">
        <v>548</v>
      </c>
      <c r="G97" s="9" t="s">
        <v>549</v>
      </c>
      <c r="H97" s="9" t="s">
        <v>550</v>
      </c>
      <c r="I97" s="9" t="s">
        <v>551</v>
      </c>
    </row>
    <row r="98" spans="1:9" x14ac:dyDescent="0.25">
      <c r="A98" s="11" t="s">
        <v>183</v>
      </c>
      <c r="B98" s="13">
        <v>340.2937124122048</v>
      </c>
      <c r="C98" s="13">
        <v>0</v>
      </c>
      <c r="D98" s="13">
        <v>46.300000000000004</v>
      </c>
      <c r="E98" s="13">
        <v>503.5</v>
      </c>
      <c r="G98" s="13">
        <v>7.8202979843891507</v>
      </c>
      <c r="H98" s="13">
        <v>22.145218442267751</v>
      </c>
      <c r="I98" s="13">
        <v>29.965516426656908</v>
      </c>
    </row>
    <row r="99" spans="1:9" x14ac:dyDescent="0.25">
      <c r="A99" s="5"/>
      <c r="B99" s="9" t="s">
        <v>552</v>
      </c>
      <c r="C99" s="9" t="s">
        <v>553</v>
      </c>
      <c r="D99" s="9" t="s">
        <v>554</v>
      </c>
      <c r="E99" s="9" t="s">
        <v>555</v>
      </c>
      <c r="G99" s="9" t="s">
        <v>556</v>
      </c>
      <c r="H99" s="9" t="s">
        <v>557</v>
      </c>
      <c r="I99" s="9" t="s">
        <v>558</v>
      </c>
    </row>
    <row r="100" spans="1:9" x14ac:dyDescent="0.25">
      <c r="A100" s="11" t="s">
        <v>186</v>
      </c>
      <c r="B100" s="13">
        <v>204.56197439037419</v>
      </c>
      <c r="C100" s="13">
        <v>-0.8</v>
      </c>
      <c r="D100" s="13">
        <v>3.3000000000000003</v>
      </c>
      <c r="E100" s="13">
        <v>334</v>
      </c>
      <c r="G100" s="13">
        <v>10.287120282167161</v>
      </c>
      <c r="H100" s="13">
        <v>27.360073563474131</v>
      </c>
      <c r="I100" s="13">
        <v>37.647193845641283</v>
      </c>
    </row>
    <row r="101" spans="1:9" x14ac:dyDescent="0.25">
      <c r="A101" s="5"/>
      <c r="B101" s="9" t="s">
        <v>559</v>
      </c>
      <c r="C101" s="9" t="s">
        <v>560</v>
      </c>
      <c r="D101" s="9" t="s">
        <v>561</v>
      </c>
      <c r="E101" s="9" t="s">
        <v>562</v>
      </c>
      <c r="G101" s="9" t="s">
        <v>563</v>
      </c>
      <c r="H101" s="9" t="s">
        <v>564</v>
      </c>
      <c r="I101" s="9" t="s">
        <v>565</v>
      </c>
    </row>
    <row r="102" spans="1:9" x14ac:dyDescent="0.25">
      <c r="A102" s="11" t="s">
        <v>190</v>
      </c>
      <c r="B102" s="13">
        <v>148.926737456631</v>
      </c>
      <c r="C102" s="13">
        <v>-7.5</v>
      </c>
      <c r="D102" s="13">
        <v>3.75</v>
      </c>
      <c r="E102" s="13">
        <v>84</v>
      </c>
      <c r="G102" s="13">
        <v>7.4675048803230073</v>
      </c>
      <c r="H102" s="13">
        <v>28.29310716701222</v>
      </c>
      <c r="I102" s="13">
        <v>35.760612047335229</v>
      </c>
    </row>
    <row r="103" spans="1:9" x14ac:dyDescent="0.25">
      <c r="A103" s="5"/>
      <c r="B103" s="9" t="s">
        <v>566</v>
      </c>
      <c r="C103" s="9" t="s">
        <v>567</v>
      </c>
      <c r="D103" s="9" t="s">
        <v>568</v>
      </c>
      <c r="E103" s="9" t="s">
        <v>569</v>
      </c>
      <c r="G103" s="9" t="s">
        <v>570</v>
      </c>
      <c r="H103" s="9" t="s">
        <v>571</v>
      </c>
      <c r="I103" s="9" t="s">
        <v>572</v>
      </c>
    </row>
    <row r="104" spans="1:9" x14ac:dyDescent="0.25">
      <c r="A104" s="11" t="s">
        <v>194</v>
      </c>
      <c r="B104" s="13">
        <v>167.61836536286336</v>
      </c>
      <c r="C104" s="13">
        <v>0</v>
      </c>
      <c r="D104" s="13">
        <v>3.1</v>
      </c>
      <c r="E104" s="13">
        <v>179.221</v>
      </c>
      <c r="G104" s="13">
        <v>9.8462160568309454</v>
      </c>
      <c r="H104" s="13">
        <v>24.408133014645077</v>
      </c>
      <c r="I104" s="13">
        <v>34.254349071476028</v>
      </c>
    </row>
    <row r="105" spans="1:9" x14ac:dyDescent="0.25">
      <c r="A105" s="5"/>
      <c r="B105" s="9" t="s">
        <v>573</v>
      </c>
      <c r="C105" s="9" t="s">
        <v>574</v>
      </c>
      <c r="D105" s="9" t="s">
        <v>575</v>
      </c>
      <c r="E105" s="9" t="s">
        <v>576</v>
      </c>
      <c r="G105" s="9" t="s">
        <v>577</v>
      </c>
      <c r="H105" s="9" t="s">
        <v>578</v>
      </c>
      <c r="I105" s="9" t="s">
        <v>579</v>
      </c>
    </row>
    <row r="106" spans="1:9" x14ac:dyDescent="0.25">
      <c r="A106" s="11" t="s">
        <v>198</v>
      </c>
      <c r="B106" s="13">
        <v>921.9835882012261</v>
      </c>
      <c r="C106" s="13">
        <v>17</v>
      </c>
      <c r="D106" s="13">
        <v>240.20000000000002</v>
      </c>
      <c r="E106" s="13">
        <v>1220</v>
      </c>
      <c r="G106" s="13">
        <v>2.0493278926331566</v>
      </c>
      <c r="H106" s="13">
        <v>10.531744196679195</v>
      </c>
      <c r="I106" s="13">
        <v>12.58107208931235</v>
      </c>
    </row>
    <row r="107" spans="1:9" x14ac:dyDescent="0.25">
      <c r="A107" s="5"/>
      <c r="B107" s="9" t="s">
        <v>580</v>
      </c>
      <c r="C107" s="9" t="s">
        <v>581</v>
      </c>
      <c r="D107" s="9" t="s">
        <v>582</v>
      </c>
      <c r="E107" s="9" t="s">
        <v>583</v>
      </c>
      <c r="G107" s="9" t="s">
        <v>584</v>
      </c>
      <c r="H107" s="9" t="s">
        <v>585</v>
      </c>
      <c r="I107" s="9" t="s">
        <v>586</v>
      </c>
    </row>
    <row r="108" spans="1:9" x14ac:dyDescent="0.25">
      <c r="A108" s="11" t="s">
        <v>201</v>
      </c>
      <c r="B108" s="13">
        <v>254.54826360263607</v>
      </c>
      <c r="C108" s="13">
        <v>-6</v>
      </c>
      <c r="D108" s="13">
        <v>8</v>
      </c>
      <c r="E108" s="13">
        <v>311</v>
      </c>
      <c r="G108" s="13">
        <v>6.2438212553249102</v>
      </c>
      <c r="H108" s="13">
        <v>29.503276826830511</v>
      </c>
      <c r="I108" s="13">
        <v>35.747098082155418</v>
      </c>
    </row>
    <row r="109" spans="1:9" x14ac:dyDescent="0.25">
      <c r="A109" s="5"/>
      <c r="B109" s="9" t="s">
        <v>587</v>
      </c>
      <c r="C109" s="9" t="s">
        <v>588</v>
      </c>
      <c r="D109" s="9" t="s">
        <v>589</v>
      </c>
      <c r="E109" s="9" t="s">
        <v>590</v>
      </c>
      <c r="G109" s="9" t="s">
        <v>591</v>
      </c>
      <c r="H109" s="9" t="s">
        <v>592</v>
      </c>
      <c r="I109" s="9" t="s">
        <v>593</v>
      </c>
    </row>
    <row r="110" spans="1:9" x14ac:dyDescent="0.25">
      <c r="A110" s="11" t="s">
        <v>205</v>
      </c>
      <c r="B110" s="13">
        <v>343.4245708593009</v>
      </c>
      <c r="C110" s="13">
        <v>2.5</v>
      </c>
      <c r="D110" s="13">
        <v>80.5</v>
      </c>
      <c r="E110" s="13">
        <v>533.4</v>
      </c>
      <c r="G110" s="13">
        <v>3.3759854735611334</v>
      </c>
      <c r="H110" s="13">
        <v>15.235730279360595</v>
      </c>
      <c r="I110" s="13">
        <v>18.611715752921729</v>
      </c>
    </row>
    <row r="111" spans="1:9" x14ac:dyDescent="0.25">
      <c r="A111" s="5"/>
      <c r="B111" s="9" t="s">
        <v>594</v>
      </c>
      <c r="C111" s="9" t="s">
        <v>595</v>
      </c>
      <c r="D111" s="9" t="s">
        <v>596</v>
      </c>
      <c r="E111" s="9" t="s">
        <v>597</v>
      </c>
      <c r="G111" s="9" t="s">
        <v>598</v>
      </c>
      <c r="H111" s="9" t="s">
        <v>599</v>
      </c>
      <c r="I111" s="9" t="s">
        <v>600</v>
      </c>
    </row>
    <row r="112" spans="1:9" x14ac:dyDescent="0.25">
      <c r="A112" s="10" t="s">
        <v>209</v>
      </c>
      <c r="I112" s="5"/>
    </row>
    <row r="113" spans="1:9" x14ac:dyDescent="0.25">
      <c r="A113" s="11" t="s">
        <v>210</v>
      </c>
      <c r="B113" s="13">
        <v>836.76660588131563</v>
      </c>
      <c r="C113" s="13">
        <v>1.9750000000000001</v>
      </c>
      <c r="D113" s="13">
        <v>250.804</v>
      </c>
      <c r="E113" s="13">
        <v>858.61199999999997</v>
      </c>
      <c r="G113" s="13">
        <v>4.4713744923315577</v>
      </c>
      <c r="H113" s="13">
        <v>14.443757878895935</v>
      </c>
      <c r="I113" s="13">
        <v>18.9151323712275</v>
      </c>
    </row>
    <row r="114" spans="1:9" x14ac:dyDescent="0.25">
      <c r="A114" s="5"/>
      <c r="B114" s="9" t="s">
        <v>601</v>
      </c>
      <c r="C114" s="9" t="s">
        <v>602</v>
      </c>
      <c r="D114" s="9" t="s">
        <v>603</v>
      </c>
      <c r="E114" s="9" t="s">
        <v>604</v>
      </c>
      <c r="G114" s="9" t="s">
        <v>605</v>
      </c>
      <c r="H114" s="9" t="s">
        <v>606</v>
      </c>
      <c r="I114" s="9" t="s">
        <v>607</v>
      </c>
    </row>
    <row r="115" spans="1:9" x14ac:dyDescent="0.25">
      <c r="A115" s="11" t="s">
        <v>214</v>
      </c>
      <c r="B115" s="13">
        <v>1070.9965663225844</v>
      </c>
      <c r="C115" s="13">
        <v>20</v>
      </c>
      <c r="D115" s="13">
        <v>421</v>
      </c>
      <c r="E115" s="13">
        <v>1166</v>
      </c>
      <c r="G115" s="13">
        <v>2.5060182392492769</v>
      </c>
      <c r="H115" s="13">
        <v>12.036338983833037</v>
      </c>
      <c r="I115" s="13">
        <v>14.542357223082314</v>
      </c>
    </row>
    <row r="116" spans="1:9" x14ac:dyDescent="0.25">
      <c r="A116" s="5"/>
      <c r="B116" s="9" t="s">
        <v>608</v>
      </c>
      <c r="C116" s="9" t="s">
        <v>609</v>
      </c>
      <c r="D116" s="9" t="s">
        <v>610</v>
      </c>
      <c r="E116" s="9" t="s">
        <v>611</v>
      </c>
      <c r="G116" s="9" t="s">
        <v>612</v>
      </c>
      <c r="H116" s="9" t="s">
        <v>613</v>
      </c>
      <c r="I116" s="9" t="s">
        <v>614</v>
      </c>
    </row>
    <row r="117" spans="1:9" x14ac:dyDescent="0.25">
      <c r="A117" s="10" t="s">
        <v>218</v>
      </c>
      <c r="I117" s="5"/>
    </row>
    <row r="118" spans="1:9" x14ac:dyDescent="0.25">
      <c r="A118" s="11" t="s">
        <v>219</v>
      </c>
      <c r="B118" s="13">
        <v>1572.6539441803357</v>
      </c>
      <c r="C118" s="13">
        <v>401.40000000000003</v>
      </c>
      <c r="D118" s="13">
        <v>790.5</v>
      </c>
      <c r="E118" s="13">
        <v>1788</v>
      </c>
      <c r="G118" s="13">
        <v>0</v>
      </c>
      <c r="H118" s="13">
        <v>1.0056704602343411</v>
      </c>
      <c r="I118" s="13">
        <v>1.0056704602343407</v>
      </c>
    </row>
    <row r="119" spans="1:9" x14ac:dyDescent="0.25">
      <c r="A119" s="5"/>
      <c r="B119" s="9" t="s">
        <v>615</v>
      </c>
      <c r="C119" s="9" t="s">
        <v>616</v>
      </c>
      <c r="D119" s="20" t="s">
        <v>617</v>
      </c>
      <c r="E119" s="9" t="s">
        <v>618</v>
      </c>
      <c r="G119" s="9" t="s">
        <v>370</v>
      </c>
      <c r="H119" s="9" t="s">
        <v>619</v>
      </c>
      <c r="I119" s="9" t="s">
        <v>619</v>
      </c>
    </row>
    <row r="120" spans="1:9" x14ac:dyDescent="0.25">
      <c r="A120" s="11" t="s">
        <v>223</v>
      </c>
      <c r="B120" s="13">
        <v>79.698113965102436</v>
      </c>
      <c r="C120" s="13">
        <v>-3.2160000000000002</v>
      </c>
      <c r="D120" s="13">
        <v>1.5</v>
      </c>
      <c r="E120" s="13">
        <v>33</v>
      </c>
      <c r="G120" s="13">
        <v>8.006006451707508</v>
      </c>
      <c r="H120" s="13">
        <v>31.943433051456417</v>
      </c>
      <c r="I120" s="13">
        <v>39.949439503163916</v>
      </c>
    </row>
    <row r="121" spans="1:9" x14ac:dyDescent="0.25">
      <c r="A121" s="5"/>
      <c r="B121" s="9" t="s">
        <v>620</v>
      </c>
      <c r="C121" s="9" t="s">
        <v>621</v>
      </c>
      <c r="D121" s="20" t="s">
        <v>622</v>
      </c>
      <c r="E121" s="9" t="s">
        <v>623</v>
      </c>
      <c r="G121" s="9" t="s">
        <v>624</v>
      </c>
      <c r="H121" s="9" t="s">
        <v>625</v>
      </c>
      <c r="I121" s="9" t="s">
        <v>626</v>
      </c>
    </row>
    <row r="122" spans="1:9" x14ac:dyDescent="0.25">
      <c r="A122" s="10" t="s">
        <v>227</v>
      </c>
      <c r="I122" s="5"/>
    </row>
    <row r="123" spans="1:9" x14ac:dyDescent="0.25">
      <c r="A123" s="11" t="s">
        <v>228</v>
      </c>
      <c r="B123" s="13">
        <v>749.50336664142833</v>
      </c>
      <c r="C123" s="13">
        <v>0.1</v>
      </c>
      <c r="D123" s="13">
        <v>110</v>
      </c>
      <c r="E123" s="13">
        <v>595.30000000000007</v>
      </c>
      <c r="G123" s="13">
        <v>5.8636207812279393</v>
      </c>
      <c r="H123" s="13">
        <v>18.302266137141459</v>
      </c>
      <c r="I123" s="13">
        <v>24.165886918369395</v>
      </c>
    </row>
    <row r="124" spans="1:9" x14ac:dyDescent="0.25">
      <c r="A124" s="5"/>
      <c r="B124" s="9" t="s">
        <v>627</v>
      </c>
      <c r="C124" s="9" t="s">
        <v>628</v>
      </c>
      <c r="D124" s="9" t="s">
        <v>629</v>
      </c>
      <c r="E124" s="9" t="s">
        <v>630</v>
      </c>
      <c r="G124" s="9" t="s">
        <v>631</v>
      </c>
      <c r="H124" s="9" t="s">
        <v>632</v>
      </c>
      <c r="I124" s="9" t="s">
        <v>633</v>
      </c>
    </row>
    <row r="125" spans="1:9" x14ac:dyDescent="0.25">
      <c r="A125" s="11" t="s">
        <v>232</v>
      </c>
      <c r="B125" s="13">
        <v>1077.7945647909498</v>
      </c>
      <c r="C125" s="13">
        <v>25</v>
      </c>
      <c r="D125" s="13">
        <v>447.05</v>
      </c>
      <c r="E125" s="13">
        <v>1200.5</v>
      </c>
      <c r="G125" s="13">
        <v>2.3200734744832507</v>
      </c>
      <c r="H125" s="13">
        <v>11.336312485987333</v>
      </c>
      <c r="I125" s="13">
        <v>13.656385960470585</v>
      </c>
    </row>
    <row r="126" spans="1:9" x14ac:dyDescent="0.25">
      <c r="A126" s="5"/>
      <c r="B126" s="9" t="s">
        <v>634</v>
      </c>
      <c r="C126" s="9" t="s">
        <v>635</v>
      </c>
      <c r="D126" s="9" t="s">
        <v>636</v>
      </c>
      <c r="E126" s="9" t="s">
        <v>637</v>
      </c>
      <c r="G126" s="9" t="s">
        <v>638</v>
      </c>
      <c r="H126" s="9" t="s">
        <v>639</v>
      </c>
      <c r="I126" s="9" t="s">
        <v>640</v>
      </c>
    </row>
    <row r="127" spans="1:9" x14ac:dyDescent="0.25">
      <c r="A127" s="11" t="s">
        <v>236</v>
      </c>
      <c r="B127" s="13">
        <v>1126.2631637262746</v>
      </c>
      <c r="C127" s="13">
        <v>166</v>
      </c>
      <c r="D127" s="13">
        <v>465.01499999999999</v>
      </c>
      <c r="E127" s="13">
        <v>1283.8810000000001</v>
      </c>
      <c r="G127" s="13">
        <v>0</v>
      </c>
      <c r="H127" s="13">
        <v>4.4460176989898788</v>
      </c>
      <c r="I127" s="13">
        <v>4.4460176989898788</v>
      </c>
    </row>
    <row r="128" spans="1:9" x14ac:dyDescent="0.25">
      <c r="A128" s="5"/>
      <c r="B128" s="9" t="s">
        <v>641</v>
      </c>
      <c r="C128" s="9" t="s">
        <v>642</v>
      </c>
      <c r="D128" s="9" t="s">
        <v>643</v>
      </c>
      <c r="E128" s="9" t="s">
        <v>644</v>
      </c>
      <c r="G128" s="9" t="s">
        <v>370</v>
      </c>
      <c r="H128" s="9" t="s">
        <v>645</v>
      </c>
      <c r="I128" s="9" t="s">
        <v>645</v>
      </c>
    </row>
    <row r="129" spans="1:9" x14ac:dyDescent="0.25">
      <c r="A129" s="10" t="s">
        <v>238</v>
      </c>
      <c r="I129" s="5"/>
    </row>
    <row r="130" spans="1:9" x14ac:dyDescent="0.25">
      <c r="A130" s="11" t="s">
        <v>239</v>
      </c>
      <c r="B130" s="13">
        <v>-30.935260781267193</v>
      </c>
      <c r="C130" s="13">
        <v>-26.3</v>
      </c>
      <c r="D130" s="13">
        <v>-3.1110000000000002</v>
      </c>
      <c r="E130" s="13">
        <v>0</v>
      </c>
      <c r="G130" s="13">
        <v>14.953110805712363</v>
      </c>
      <c r="H130" s="13">
        <v>62.769272444431166</v>
      </c>
      <c r="I130" s="13">
        <v>77.722383250143551</v>
      </c>
    </row>
    <row r="131" spans="1:9" x14ac:dyDescent="0.25">
      <c r="A131" s="5"/>
      <c r="B131" s="9" t="s">
        <v>646</v>
      </c>
      <c r="C131" s="9" t="s">
        <v>647</v>
      </c>
      <c r="D131" s="9" t="s">
        <v>648</v>
      </c>
      <c r="E131" s="9" t="s">
        <v>649</v>
      </c>
      <c r="G131" s="9" t="s">
        <v>650</v>
      </c>
      <c r="H131" s="9" t="s">
        <v>651</v>
      </c>
      <c r="I131" s="9" t="s">
        <v>652</v>
      </c>
    </row>
    <row r="132" spans="1:9" x14ac:dyDescent="0.25">
      <c r="A132" s="11" t="s">
        <v>243</v>
      </c>
      <c r="B132" s="13">
        <v>67.287182504499043</v>
      </c>
      <c r="C132" s="13">
        <v>10</v>
      </c>
      <c r="D132" s="13">
        <v>38.6</v>
      </c>
      <c r="E132" s="13">
        <v>116.85000000000001</v>
      </c>
      <c r="G132" s="13">
        <v>0</v>
      </c>
      <c r="H132" s="13">
        <v>0</v>
      </c>
      <c r="I132" s="13">
        <v>0</v>
      </c>
    </row>
    <row r="133" spans="1:9" x14ac:dyDescent="0.25">
      <c r="A133" s="5"/>
      <c r="B133" s="9" t="s">
        <v>653</v>
      </c>
      <c r="C133" s="9" t="s">
        <v>654</v>
      </c>
      <c r="D133" s="9" t="s">
        <v>655</v>
      </c>
      <c r="E133" s="9" t="s">
        <v>656</v>
      </c>
      <c r="G133" s="9" t="s">
        <v>370</v>
      </c>
      <c r="H133" s="9" t="s">
        <v>370</v>
      </c>
      <c r="I133" s="9" t="s">
        <v>370</v>
      </c>
    </row>
    <row r="134" spans="1:9" x14ac:dyDescent="0.25">
      <c r="A134" s="11" t="s">
        <v>247</v>
      </c>
      <c r="B134" s="13">
        <v>390.13098376581814</v>
      </c>
      <c r="C134" s="13">
        <v>294</v>
      </c>
      <c r="D134" s="13">
        <v>374</v>
      </c>
      <c r="E134" s="13">
        <v>483.05599999999998</v>
      </c>
      <c r="G134" s="13">
        <v>0</v>
      </c>
      <c r="H134" s="13">
        <v>0</v>
      </c>
      <c r="I134" s="13">
        <v>0</v>
      </c>
    </row>
    <row r="135" spans="1:9" x14ac:dyDescent="0.25">
      <c r="A135" s="5"/>
      <c r="B135" s="9" t="s">
        <v>657</v>
      </c>
      <c r="C135" s="9" t="s">
        <v>658</v>
      </c>
      <c r="D135" s="9" t="s">
        <v>659</v>
      </c>
      <c r="E135" s="9" t="s">
        <v>660</v>
      </c>
      <c r="G135" s="9" t="s">
        <v>370</v>
      </c>
      <c r="H135" s="9" t="s">
        <v>370</v>
      </c>
      <c r="I135" s="9" t="s">
        <v>370</v>
      </c>
    </row>
    <row r="136" spans="1:9" x14ac:dyDescent="0.25">
      <c r="A136" s="11" t="s">
        <v>251</v>
      </c>
      <c r="B136" s="13">
        <v>909.4826271331001</v>
      </c>
      <c r="C136" s="13">
        <v>725</v>
      </c>
      <c r="D136" s="13">
        <v>878.77</v>
      </c>
      <c r="E136" s="13">
        <v>1091.5</v>
      </c>
      <c r="G136" s="13">
        <v>0</v>
      </c>
      <c r="H136" s="13">
        <v>0</v>
      </c>
      <c r="I136" s="13">
        <v>0</v>
      </c>
    </row>
    <row r="137" spans="1:9" x14ac:dyDescent="0.25">
      <c r="A137" s="5"/>
      <c r="B137" s="9" t="s">
        <v>661</v>
      </c>
      <c r="C137" s="9" t="s">
        <v>662</v>
      </c>
      <c r="D137" s="9" t="s">
        <v>663</v>
      </c>
      <c r="E137" s="9" t="s">
        <v>664</v>
      </c>
      <c r="G137" s="9" t="s">
        <v>370</v>
      </c>
      <c r="H137" s="9" t="s">
        <v>370</v>
      </c>
      <c r="I137" s="9" t="s">
        <v>370</v>
      </c>
    </row>
    <row r="138" spans="1:9" x14ac:dyDescent="0.25">
      <c r="A138" s="11" t="s">
        <v>255</v>
      </c>
      <c r="B138" s="13">
        <v>1933.4979988305722</v>
      </c>
      <c r="C138" s="13">
        <v>1624</v>
      </c>
      <c r="D138" s="13">
        <v>1903</v>
      </c>
      <c r="E138" s="13">
        <v>2194.7000000000003</v>
      </c>
      <c r="G138" s="13">
        <v>0</v>
      </c>
      <c r="H138" s="13">
        <v>0</v>
      </c>
      <c r="I138" s="13">
        <v>0</v>
      </c>
    </row>
    <row r="139" spans="1:9" x14ac:dyDescent="0.25">
      <c r="A139" s="5"/>
      <c r="B139" s="9" t="s">
        <v>665</v>
      </c>
      <c r="C139" s="9" t="s">
        <v>666</v>
      </c>
      <c r="D139" s="9" t="s">
        <v>667</v>
      </c>
      <c r="E139" s="9" t="s">
        <v>668</v>
      </c>
      <c r="G139" s="9" t="s">
        <v>370</v>
      </c>
      <c r="H139" s="9" t="s">
        <v>370</v>
      </c>
      <c r="I139" s="9" t="s">
        <v>370</v>
      </c>
    </row>
    <row r="140" spans="1:9" x14ac:dyDescent="0.25">
      <c r="A140" s="11" t="s">
        <v>259</v>
      </c>
      <c r="B140" s="13">
        <v>5516.5807037443028</v>
      </c>
      <c r="C140" s="13">
        <v>3193.5120000000002</v>
      </c>
      <c r="D140" s="13">
        <v>4278</v>
      </c>
      <c r="E140" s="13">
        <v>6315</v>
      </c>
      <c r="G140" s="13">
        <v>0</v>
      </c>
      <c r="H140" s="13">
        <v>0</v>
      </c>
      <c r="I140" s="13">
        <v>0</v>
      </c>
    </row>
    <row r="141" spans="1:9" x14ac:dyDescent="0.25">
      <c r="A141" s="15"/>
      <c r="B141" s="45" t="s">
        <v>669</v>
      </c>
      <c r="C141" s="45" t="s">
        <v>670</v>
      </c>
      <c r="D141" s="45" t="s">
        <v>671</v>
      </c>
      <c r="E141" s="45" t="s">
        <v>672</v>
      </c>
      <c r="F141" s="15"/>
      <c r="G141" s="45" t="s">
        <v>370</v>
      </c>
      <c r="H141" s="45" t="s">
        <v>370</v>
      </c>
      <c r="I141" s="45" t="s">
        <v>370</v>
      </c>
    </row>
    <row r="142" spans="1:9" x14ac:dyDescent="0.25">
      <c r="A142" s="61" t="s">
        <v>263</v>
      </c>
      <c r="B142" s="61"/>
      <c r="C142" s="61"/>
      <c r="D142" s="61"/>
      <c r="E142" s="61"/>
      <c r="F142" s="61"/>
      <c r="G142" s="61"/>
      <c r="H142" s="61"/>
      <c r="I142" s="61"/>
    </row>
    <row r="143" spans="1:9" ht="14.45" customHeight="1" x14ac:dyDescent="0.25">
      <c r="A143" s="61" t="s">
        <v>264</v>
      </c>
      <c r="B143" s="61"/>
      <c r="C143" s="61"/>
      <c r="D143" s="61"/>
      <c r="E143" s="61"/>
      <c r="F143" s="61"/>
      <c r="G143" s="61"/>
      <c r="H143" s="61"/>
      <c r="I143" s="61"/>
    </row>
    <row r="144" spans="1:9" x14ac:dyDescent="0.25">
      <c r="A144" s="61" t="s">
        <v>265</v>
      </c>
      <c r="B144" s="61"/>
      <c r="C144" s="61"/>
      <c r="D144" s="61"/>
      <c r="E144" s="61"/>
      <c r="F144" s="61"/>
      <c r="G144" s="61"/>
      <c r="H144" s="61"/>
      <c r="I144" s="61"/>
    </row>
    <row r="145" spans="1:9" x14ac:dyDescent="0.25">
      <c r="A145" s="61" t="s">
        <v>266</v>
      </c>
      <c r="B145" s="61"/>
      <c r="C145" s="61"/>
      <c r="D145" s="61"/>
      <c r="E145" s="61"/>
      <c r="F145" s="61"/>
      <c r="G145" s="61"/>
      <c r="H145" s="61"/>
      <c r="I145" s="61"/>
    </row>
    <row r="146" spans="1:9" x14ac:dyDescent="0.25">
      <c r="A146" s="61" t="s">
        <v>267</v>
      </c>
      <c r="B146" s="61"/>
      <c r="C146" s="61"/>
      <c r="D146" s="61"/>
      <c r="E146" s="61"/>
      <c r="F146" s="61"/>
      <c r="G146" s="61"/>
      <c r="H146" s="61"/>
      <c r="I146" s="61"/>
    </row>
    <row r="147" spans="1:9" ht="30" customHeight="1" x14ac:dyDescent="0.25">
      <c r="A147" s="61" t="s">
        <v>268</v>
      </c>
      <c r="B147" s="61"/>
      <c r="C147" s="61"/>
      <c r="D147" s="61"/>
      <c r="E147" s="61"/>
      <c r="F147" s="61"/>
      <c r="G147" s="61"/>
      <c r="H147" s="61"/>
      <c r="I147" s="61"/>
    </row>
    <row r="148" spans="1:9" ht="30" customHeight="1" x14ac:dyDescent="0.25">
      <c r="A148" s="61" t="s">
        <v>269</v>
      </c>
      <c r="B148" s="61"/>
      <c r="C148" s="61"/>
      <c r="D148" s="61"/>
      <c r="E148" s="61"/>
      <c r="F148" s="61"/>
      <c r="G148" s="61"/>
      <c r="H148" s="61"/>
      <c r="I148" s="61"/>
    </row>
    <row r="149" spans="1:9" ht="59.45" customHeight="1" x14ac:dyDescent="0.25">
      <c r="A149" s="61" t="s">
        <v>270</v>
      </c>
      <c r="B149" s="61"/>
      <c r="C149" s="61"/>
      <c r="D149" s="61"/>
      <c r="E149" s="61"/>
      <c r="F149" s="61"/>
      <c r="G149" s="61"/>
      <c r="H149" s="61"/>
      <c r="I149" s="61"/>
    </row>
    <row r="150" spans="1:9" ht="30" customHeight="1" x14ac:dyDescent="0.25">
      <c r="A150" s="61" t="s">
        <v>271</v>
      </c>
      <c r="B150" s="61"/>
      <c r="C150" s="61"/>
      <c r="D150" s="61"/>
      <c r="E150" s="61"/>
      <c r="F150" s="61"/>
      <c r="G150" s="61"/>
      <c r="H150" s="61"/>
      <c r="I150" s="61"/>
    </row>
    <row r="151" spans="1:9" ht="30.6" customHeight="1" x14ac:dyDescent="0.25">
      <c r="A151" s="61" t="s">
        <v>272</v>
      </c>
      <c r="B151" s="61"/>
      <c r="C151" s="61"/>
      <c r="D151" s="61"/>
      <c r="E151" s="61"/>
      <c r="F151" s="61"/>
      <c r="G151" s="61"/>
      <c r="H151" s="61"/>
      <c r="I151" s="61"/>
    </row>
    <row r="152" spans="1:9" ht="75" customHeight="1" x14ac:dyDescent="0.25">
      <c r="A152" s="61" t="s">
        <v>273</v>
      </c>
      <c r="B152" s="61"/>
      <c r="C152" s="61"/>
      <c r="D152" s="61"/>
      <c r="E152" s="61"/>
      <c r="F152" s="61"/>
      <c r="G152" s="61"/>
      <c r="H152" s="61"/>
      <c r="I152" s="61"/>
    </row>
  </sheetData>
  <mergeCells count="16">
    <mergeCell ref="A152:I152"/>
    <mergeCell ref="A147:I147"/>
    <mergeCell ref="A148:I148"/>
    <mergeCell ref="A149:I149"/>
    <mergeCell ref="A150:I150"/>
    <mergeCell ref="A151:I151"/>
    <mergeCell ref="A142:I142"/>
    <mergeCell ref="A143:I143"/>
    <mergeCell ref="A144:I144"/>
    <mergeCell ref="A145:I145"/>
    <mergeCell ref="A146:I146"/>
    <mergeCell ref="B3:E3"/>
    <mergeCell ref="G3:I3"/>
    <mergeCell ref="C4:E4"/>
    <mergeCell ref="G4:I4"/>
    <mergeCell ref="A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6E6A-6919-410C-8FFD-CA4E644D897C}">
  <dimension ref="A1:I147"/>
  <sheetViews>
    <sheetView zoomScale="95" zoomScaleNormal="95" workbookViewId="0">
      <selection activeCell="A2" sqref="A2:I2"/>
    </sheetView>
  </sheetViews>
  <sheetFormatPr defaultRowHeight="15" x14ac:dyDescent="0.25"/>
  <cols>
    <col min="1" max="1" width="60.7109375" customWidth="1"/>
    <col min="2" max="5" width="14.140625" customWidth="1"/>
    <col min="6" max="6" width="1.7109375" customWidth="1"/>
    <col min="7" max="9" width="14.140625" customWidth="1"/>
  </cols>
  <sheetData>
    <row r="1" spans="1:9" x14ac:dyDescent="0.25">
      <c r="A1" s="2" t="str">
        <f>HYPERLINK("#TOC!A1", "Return to Table of Contents")</f>
        <v>Return to Table of Contents</v>
      </c>
    </row>
    <row r="2" spans="1:9" x14ac:dyDescent="0.25">
      <c r="A2" s="63" t="s">
        <v>9</v>
      </c>
      <c r="B2" s="61"/>
      <c r="C2" s="61"/>
      <c r="D2" s="61"/>
      <c r="E2" s="61"/>
      <c r="F2" s="61"/>
      <c r="G2" s="61"/>
      <c r="H2" s="61"/>
      <c r="I2" s="61"/>
    </row>
    <row r="3" spans="1:9" x14ac:dyDescent="0.25">
      <c r="A3" s="21"/>
      <c r="B3" s="66" t="s">
        <v>274</v>
      </c>
      <c r="C3" s="66" t="s">
        <v>274</v>
      </c>
      <c r="D3" s="66" t="s">
        <v>274</v>
      </c>
      <c r="E3" s="66" t="s">
        <v>274</v>
      </c>
      <c r="F3" s="21"/>
      <c r="G3" s="67" t="s">
        <v>275</v>
      </c>
      <c r="H3" s="67" t="s">
        <v>275</v>
      </c>
      <c r="I3" s="67" t="s">
        <v>275</v>
      </c>
    </row>
    <row r="4" spans="1:9" x14ac:dyDescent="0.25">
      <c r="A4" s="22"/>
      <c r="B4" s="23"/>
      <c r="C4" s="68" t="s">
        <v>276</v>
      </c>
      <c r="D4" s="68" t="s">
        <v>276</v>
      </c>
      <c r="E4" s="68" t="s">
        <v>276</v>
      </c>
      <c r="G4" s="65" t="s">
        <v>277</v>
      </c>
      <c r="H4" s="65" t="s">
        <v>278</v>
      </c>
      <c r="I4" s="65" t="s">
        <v>278</v>
      </c>
    </row>
    <row r="5" spans="1:9" ht="45" x14ac:dyDescent="0.25">
      <c r="A5" s="22"/>
      <c r="B5" s="24" t="s">
        <v>279</v>
      </c>
      <c r="C5" s="47" t="s">
        <v>280</v>
      </c>
      <c r="D5" s="47" t="s">
        <v>281</v>
      </c>
      <c r="E5" s="47" t="s">
        <v>282</v>
      </c>
      <c r="G5" s="36" t="s">
        <v>283</v>
      </c>
      <c r="H5" s="36" t="s">
        <v>284</v>
      </c>
      <c r="I5" s="36" t="s">
        <v>285</v>
      </c>
    </row>
    <row r="6" spans="1:9" x14ac:dyDescent="0.25">
      <c r="A6" s="26" t="s">
        <v>23</v>
      </c>
      <c r="B6" s="27">
        <v>1115.0117599676275</v>
      </c>
      <c r="C6" s="27">
        <v>10</v>
      </c>
      <c r="D6" s="27">
        <v>373.43099999999998</v>
      </c>
      <c r="E6" s="27">
        <v>1220.2</v>
      </c>
      <c r="F6" s="21"/>
      <c r="G6" s="27">
        <v>3.0264319465870169</v>
      </c>
      <c r="H6" s="27">
        <v>13.492757068133512</v>
      </c>
      <c r="I6" s="27">
        <v>16.519189014720528</v>
      </c>
    </row>
    <row r="7" spans="1:9" x14ac:dyDescent="0.25">
      <c r="A7" s="22"/>
      <c r="B7" s="28" t="s">
        <v>293</v>
      </c>
      <c r="C7" s="28" t="s">
        <v>294</v>
      </c>
      <c r="D7" s="28" t="s">
        <v>295</v>
      </c>
      <c r="E7" s="28" t="s">
        <v>296</v>
      </c>
      <c r="G7" s="28" t="s">
        <v>297</v>
      </c>
      <c r="H7" s="28" t="s">
        <v>298</v>
      </c>
      <c r="I7" s="28" t="s">
        <v>299</v>
      </c>
    </row>
    <row r="8" spans="1:9" x14ac:dyDescent="0.25">
      <c r="A8" s="29" t="s">
        <v>673</v>
      </c>
      <c r="I8" s="22"/>
    </row>
    <row r="9" spans="1:9" x14ac:dyDescent="0.25">
      <c r="A9" s="30" t="s">
        <v>32</v>
      </c>
      <c r="B9" s="31">
        <v>278.20198028133393</v>
      </c>
      <c r="C9" s="31">
        <v>0</v>
      </c>
      <c r="D9" s="31">
        <v>45</v>
      </c>
      <c r="E9" s="31">
        <v>251.4</v>
      </c>
      <c r="G9" s="31">
        <v>4.7551743208128983</v>
      </c>
      <c r="H9" s="31">
        <v>21.247687420399867</v>
      </c>
      <c r="I9" s="31">
        <v>26.002861741212769</v>
      </c>
    </row>
    <row r="10" spans="1:9" x14ac:dyDescent="0.25">
      <c r="A10" s="22"/>
      <c r="B10" s="28" t="s">
        <v>674</v>
      </c>
      <c r="C10" s="28" t="s">
        <v>675</v>
      </c>
      <c r="D10" s="28" t="s">
        <v>676</v>
      </c>
      <c r="E10" s="28" t="s">
        <v>677</v>
      </c>
      <c r="G10" s="28" t="s">
        <v>678</v>
      </c>
      <c r="H10" s="28" t="s">
        <v>679</v>
      </c>
      <c r="I10" s="28" t="s">
        <v>680</v>
      </c>
    </row>
    <row r="11" spans="1:9" x14ac:dyDescent="0.25">
      <c r="A11" s="30" t="s">
        <v>36</v>
      </c>
      <c r="B11" s="31">
        <v>773.89108319588399</v>
      </c>
      <c r="C11" s="31">
        <v>0.01</v>
      </c>
      <c r="D11" s="31">
        <v>279.65000000000003</v>
      </c>
      <c r="E11" s="31">
        <v>858.61199999999997</v>
      </c>
      <c r="G11" s="31">
        <v>3.0808278813414107</v>
      </c>
      <c r="H11" s="31">
        <v>20.646640219017748</v>
      </c>
      <c r="I11" s="31">
        <v>23.727468100359165</v>
      </c>
    </row>
    <row r="12" spans="1:9" x14ac:dyDescent="0.25">
      <c r="A12" s="22"/>
      <c r="B12" s="28" t="s">
        <v>681</v>
      </c>
      <c r="C12" s="28" t="s">
        <v>682</v>
      </c>
      <c r="D12" s="28" t="s">
        <v>683</v>
      </c>
      <c r="E12" s="28" t="s">
        <v>684</v>
      </c>
      <c r="G12" s="28" t="s">
        <v>685</v>
      </c>
      <c r="H12" s="28" t="s">
        <v>686</v>
      </c>
      <c r="I12" s="28" t="s">
        <v>687</v>
      </c>
    </row>
    <row r="13" spans="1:9" x14ac:dyDescent="0.25">
      <c r="A13" s="30" t="s">
        <v>40</v>
      </c>
      <c r="B13" s="31">
        <v>1014.6531214510784</v>
      </c>
      <c r="C13" s="31">
        <v>10</v>
      </c>
      <c r="D13" s="31">
        <v>405</v>
      </c>
      <c r="E13" s="31">
        <v>1325</v>
      </c>
      <c r="G13" s="31">
        <v>1.6135540226921472</v>
      </c>
      <c r="H13" s="31">
        <v>14.58307655377692</v>
      </c>
      <c r="I13" s="31">
        <v>16.196630576469069</v>
      </c>
    </row>
    <row r="14" spans="1:9" x14ac:dyDescent="0.25">
      <c r="A14" s="22"/>
      <c r="B14" s="28" t="s">
        <v>688</v>
      </c>
      <c r="C14" s="28" t="s">
        <v>689</v>
      </c>
      <c r="D14" s="28" t="s">
        <v>690</v>
      </c>
      <c r="E14" s="28" t="s">
        <v>691</v>
      </c>
      <c r="G14" s="28" t="s">
        <v>692</v>
      </c>
      <c r="H14" s="28" t="s">
        <v>693</v>
      </c>
      <c r="I14" s="28" t="s">
        <v>694</v>
      </c>
    </row>
    <row r="15" spans="1:9" x14ac:dyDescent="0.25">
      <c r="A15" s="30" t="s">
        <v>44</v>
      </c>
      <c r="B15" s="31">
        <v>1220.235719043174</v>
      </c>
      <c r="C15" s="31">
        <v>33</v>
      </c>
      <c r="D15" s="31">
        <v>596</v>
      </c>
      <c r="E15" s="31">
        <v>1425</v>
      </c>
      <c r="G15" s="31">
        <v>2.0590017355077239</v>
      </c>
      <c r="H15" s="31">
        <v>11.852156988463024</v>
      </c>
      <c r="I15" s="31">
        <v>13.911158723970749</v>
      </c>
    </row>
    <row r="16" spans="1:9" x14ac:dyDescent="0.25">
      <c r="A16" s="22"/>
      <c r="B16" s="28" t="s">
        <v>695</v>
      </c>
      <c r="C16" s="28" t="s">
        <v>696</v>
      </c>
      <c r="D16" s="28" t="s">
        <v>697</v>
      </c>
      <c r="E16" s="28" t="s">
        <v>698</v>
      </c>
      <c r="G16" s="28" t="s">
        <v>699</v>
      </c>
      <c r="H16" s="28" t="s">
        <v>700</v>
      </c>
      <c r="I16" s="28" t="s">
        <v>701</v>
      </c>
    </row>
    <row r="17" spans="1:9" x14ac:dyDescent="0.25">
      <c r="A17" s="30" t="s">
        <v>48</v>
      </c>
      <c r="B17" s="31">
        <v>1650.1189476365996</v>
      </c>
      <c r="C17" s="31">
        <v>220</v>
      </c>
      <c r="D17" s="31">
        <v>724</v>
      </c>
      <c r="E17" s="31">
        <v>2194.7000000000003</v>
      </c>
      <c r="G17" s="31">
        <v>2.5833899007651659</v>
      </c>
      <c r="H17" s="31">
        <v>5.8370283168307386</v>
      </c>
      <c r="I17" s="31">
        <v>8.4204182175959037</v>
      </c>
    </row>
    <row r="18" spans="1:9" x14ac:dyDescent="0.25">
      <c r="A18" s="22"/>
      <c r="B18" s="28" t="s">
        <v>702</v>
      </c>
      <c r="C18" s="28" t="s">
        <v>703</v>
      </c>
      <c r="D18" s="28" t="s">
        <v>704</v>
      </c>
      <c r="E18" s="28" t="s">
        <v>705</v>
      </c>
      <c r="G18" s="28" t="s">
        <v>706</v>
      </c>
      <c r="H18" s="28" t="s">
        <v>707</v>
      </c>
      <c r="I18" s="28" t="s">
        <v>708</v>
      </c>
    </row>
    <row r="19" spans="1:9" x14ac:dyDescent="0.25">
      <c r="A19" s="30" t="s">
        <v>52</v>
      </c>
      <c r="B19" s="31">
        <v>2021.6808928328078</v>
      </c>
      <c r="C19" s="31">
        <v>230.36799999999999</v>
      </c>
      <c r="D19" s="31">
        <v>730.30000000000007</v>
      </c>
      <c r="E19" s="31">
        <v>2305.9900000000002</v>
      </c>
      <c r="G19" s="31">
        <v>4.4446675918696679</v>
      </c>
      <c r="H19" s="31">
        <v>4.1638176740434556</v>
      </c>
      <c r="I19" s="31">
        <v>8.6084852659131244</v>
      </c>
    </row>
    <row r="20" spans="1:9" x14ac:dyDescent="0.25">
      <c r="A20" s="22"/>
      <c r="B20" s="28" t="s">
        <v>709</v>
      </c>
      <c r="C20" s="28" t="s">
        <v>710</v>
      </c>
      <c r="D20" s="28" t="s">
        <v>711</v>
      </c>
      <c r="E20" s="28" t="s">
        <v>712</v>
      </c>
      <c r="G20" s="28" t="s">
        <v>713</v>
      </c>
      <c r="H20" s="28" t="s">
        <v>714</v>
      </c>
      <c r="I20" s="28" t="s">
        <v>715</v>
      </c>
    </row>
    <row r="21" spans="1:9" x14ac:dyDescent="0.25">
      <c r="A21" s="29" t="s">
        <v>716</v>
      </c>
      <c r="I21" s="22"/>
    </row>
    <row r="22" spans="1:9" x14ac:dyDescent="0.25">
      <c r="A22" s="30" t="s">
        <v>57</v>
      </c>
      <c r="B22" s="31">
        <v>516.72906561923992</v>
      </c>
      <c r="C22" s="31">
        <v>0.01</v>
      </c>
      <c r="D22" s="31">
        <v>93</v>
      </c>
      <c r="E22" s="31">
        <v>545</v>
      </c>
      <c r="G22" s="31">
        <v>3.9494737845195207</v>
      </c>
      <c r="H22" s="31">
        <v>20.958461701590991</v>
      </c>
      <c r="I22" s="31">
        <v>24.907935486110517</v>
      </c>
    </row>
    <row r="23" spans="1:9" x14ac:dyDescent="0.25">
      <c r="A23" s="22"/>
      <c r="B23" s="28" t="s">
        <v>717</v>
      </c>
      <c r="C23" s="28" t="s">
        <v>718</v>
      </c>
      <c r="D23" s="28" t="s">
        <v>719</v>
      </c>
      <c r="E23" s="28" t="s">
        <v>720</v>
      </c>
      <c r="G23" s="28" t="s">
        <v>721</v>
      </c>
      <c r="H23" s="28" t="s">
        <v>722</v>
      </c>
      <c r="I23" s="28" t="s">
        <v>723</v>
      </c>
    </row>
    <row r="24" spans="1:9" x14ac:dyDescent="0.25">
      <c r="A24" s="30" t="s">
        <v>61</v>
      </c>
      <c r="B24" s="31">
        <v>1127.522541907013</v>
      </c>
      <c r="C24" s="31">
        <v>24</v>
      </c>
      <c r="D24" s="31">
        <v>507</v>
      </c>
      <c r="E24" s="31">
        <v>1345.751</v>
      </c>
      <c r="G24" s="31">
        <v>1.8581147285971951</v>
      </c>
      <c r="H24" s="31">
        <v>13.08374094726639</v>
      </c>
      <c r="I24" s="31">
        <v>14.941855675863582</v>
      </c>
    </row>
    <row r="25" spans="1:9" x14ac:dyDescent="0.25">
      <c r="A25" s="22"/>
      <c r="B25" s="28" t="s">
        <v>724</v>
      </c>
      <c r="C25" s="28" t="s">
        <v>725</v>
      </c>
      <c r="D25" s="28" t="s">
        <v>726</v>
      </c>
      <c r="E25" s="28" t="s">
        <v>727</v>
      </c>
      <c r="G25" s="28" t="s">
        <v>728</v>
      </c>
      <c r="H25" s="28" t="s">
        <v>729</v>
      </c>
      <c r="I25" s="28" t="s">
        <v>730</v>
      </c>
    </row>
    <row r="26" spans="1:9" x14ac:dyDescent="0.25">
      <c r="A26" s="30" t="s">
        <v>65</v>
      </c>
      <c r="B26" s="31">
        <v>1812.7578438080316</v>
      </c>
      <c r="C26" s="31">
        <v>230.36799999999999</v>
      </c>
      <c r="D26" s="31">
        <v>730.30000000000007</v>
      </c>
      <c r="E26" s="31">
        <v>2194.7000000000003</v>
      </c>
      <c r="G26" s="31">
        <v>3.398102368130175</v>
      </c>
      <c r="H26" s="31">
        <v>5.1046359512414359</v>
      </c>
      <c r="I26" s="31">
        <v>8.5027383193716108</v>
      </c>
    </row>
    <row r="27" spans="1:9" x14ac:dyDescent="0.25">
      <c r="A27" s="22"/>
      <c r="B27" s="28" t="s">
        <v>731</v>
      </c>
      <c r="C27" s="28" t="s">
        <v>732</v>
      </c>
      <c r="D27" s="28" t="s">
        <v>733</v>
      </c>
      <c r="E27" s="28" t="s">
        <v>734</v>
      </c>
      <c r="G27" s="28" t="s">
        <v>735</v>
      </c>
      <c r="H27" s="28" t="s">
        <v>736</v>
      </c>
      <c r="I27" s="28" t="s">
        <v>737</v>
      </c>
    </row>
    <row r="28" spans="1:9" x14ac:dyDescent="0.25">
      <c r="A28" s="29" t="s">
        <v>738</v>
      </c>
      <c r="I28" s="22"/>
    </row>
    <row r="29" spans="1:9" x14ac:dyDescent="0.25">
      <c r="A29" s="30" t="s">
        <v>70</v>
      </c>
      <c r="B29" s="31">
        <v>475.93609056325971</v>
      </c>
      <c r="C29" s="31">
        <v>0</v>
      </c>
      <c r="D29" s="31">
        <v>0.85</v>
      </c>
      <c r="E29" s="31">
        <v>168.1</v>
      </c>
      <c r="G29" s="31">
        <v>17.919292773087388</v>
      </c>
      <c r="H29" s="31">
        <v>15.115753474158764</v>
      </c>
      <c r="I29" s="31">
        <v>33.03504624724615</v>
      </c>
    </row>
    <row r="30" spans="1:9" x14ac:dyDescent="0.25">
      <c r="A30" s="22"/>
      <c r="B30" s="28" t="s">
        <v>739</v>
      </c>
      <c r="C30" s="28" t="s">
        <v>370</v>
      </c>
      <c r="D30" s="28" t="s">
        <v>740</v>
      </c>
      <c r="E30" s="28" t="s">
        <v>741</v>
      </c>
      <c r="G30" s="28" t="s">
        <v>742</v>
      </c>
      <c r="H30" s="28" t="s">
        <v>743</v>
      </c>
      <c r="I30" s="28" t="s">
        <v>744</v>
      </c>
    </row>
    <row r="31" spans="1:9" x14ac:dyDescent="0.25">
      <c r="A31" s="30" t="s">
        <v>74</v>
      </c>
      <c r="B31" s="31">
        <v>218.72427986027517</v>
      </c>
      <c r="C31" s="31">
        <v>-0.10300000000000001</v>
      </c>
      <c r="D31" s="31">
        <v>8</v>
      </c>
      <c r="E31" s="31">
        <v>295</v>
      </c>
      <c r="G31" s="31">
        <v>8.3581910788470228</v>
      </c>
      <c r="H31" s="31">
        <v>25.407300178723819</v>
      </c>
      <c r="I31" s="31">
        <v>33.765491257570844</v>
      </c>
    </row>
    <row r="32" spans="1:9" x14ac:dyDescent="0.25">
      <c r="A32" s="22"/>
      <c r="B32" s="28" t="s">
        <v>745</v>
      </c>
      <c r="C32" s="28" t="s">
        <v>746</v>
      </c>
      <c r="D32" s="28" t="s">
        <v>747</v>
      </c>
      <c r="E32" s="28" t="s">
        <v>748</v>
      </c>
      <c r="G32" s="28" t="s">
        <v>749</v>
      </c>
      <c r="H32" s="28" t="s">
        <v>750</v>
      </c>
      <c r="I32" s="28" t="s">
        <v>751</v>
      </c>
    </row>
    <row r="33" spans="1:9" x14ac:dyDescent="0.25">
      <c r="A33" s="30" t="s">
        <v>78</v>
      </c>
      <c r="B33" s="31">
        <v>638.99236600913116</v>
      </c>
      <c r="C33" s="31">
        <v>2.1890000000000001</v>
      </c>
      <c r="D33" s="31">
        <v>288</v>
      </c>
      <c r="E33" s="31">
        <v>708.52499999999998</v>
      </c>
      <c r="G33" s="31">
        <v>1.1673130805366367</v>
      </c>
      <c r="H33" s="31">
        <v>18.541947907362186</v>
      </c>
      <c r="I33" s="31">
        <v>19.709260987898826</v>
      </c>
    </row>
    <row r="34" spans="1:9" x14ac:dyDescent="0.25">
      <c r="A34" s="22"/>
      <c r="B34" s="28" t="s">
        <v>752</v>
      </c>
      <c r="C34" s="28" t="s">
        <v>753</v>
      </c>
      <c r="D34" s="28" t="s">
        <v>754</v>
      </c>
      <c r="E34" s="28" t="s">
        <v>755</v>
      </c>
      <c r="G34" s="28" t="s">
        <v>756</v>
      </c>
      <c r="H34" s="28" t="s">
        <v>757</v>
      </c>
      <c r="I34" s="28" t="s">
        <v>758</v>
      </c>
    </row>
    <row r="35" spans="1:9" x14ac:dyDescent="0.25">
      <c r="A35" s="30" t="s">
        <v>82</v>
      </c>
      <c r="B35" s="31">
        <v>317.33492496981268</v>
      </c>
      <c r="C35" s="31">
        <v>0</v>
      </c>
      <c r="D35" s="31">
        <v>201.5</v>
      </c>
      <c r="E35" s="31">
        <v>730.30000000000007</v>
      </c>
      <c r="G35" s="31">
        <v>3.6195351704971221</v>
      </c>
      <c r="H35" s="31">
        <v>24.757880323415783</v>
      </c>
      <c r="I35" s="31">
        <v>28.377415493912906</v>
      </c>
    </row>
    <row r="36" spans="1:9" x14ac:dyDescent="0.25">
      <c r="A36" s="22"/>
      <c r="B36" s="28" t="s">
        <v>759</v>
      </c>
      <c r="C36" s="28" t="s">
        <v>760</v>
      </c>
      <c r="D36" s="28" t="s">
        <v>761</v>
      </c>
      <c r="E36" s="28" t="s">
        <v>762</v>
      </c>
      <c r="G36" s="28" t="s">
        <v>763</v>
      </c>
      <c r="H36" s="28" t="s">
        <v>764</v>
      </c>
      <c r="I36" s="28" t="s">
        <v>765</v>
      </c>
    </row>
    <row r="37" spans="1:9" x14ac:dyDescent="0.25">
      <c r="A37" s="30" t="s">
        <v>86</v>
      </c>
      <c r="B37" s="31">
        <v>819.28922691554055</v>
      </c>
      <c r="C37" s="31">
        <v>9.5</v>
      </c>
      <c r="D37" s="31">
        <v>492</v>
      </c>
      <c r="E37" s="31">
        <v>1248.566</v>
      </c>
      <c r="G37" s="31">
        <v>2.1020808798190411</v>
      </c>
      <c r="H37" s="31">
        <v>15.801190475822294</v>
      </c>
      <c r="I37" s="31">
        <v>17.903271355641333</v>
      </c>
    </row>
    <row r="38" spans="1:9" x14ac:dyDescent="0.25">
      <c r="A38" s="22"/>
      <c r="B38" s="28" t="s">
        <v>766</v>
      </c>
      <c r="C38" s="28" t="s">
        <v>767</v>
      </c>
      <c r="D38" s="28" t="s">
        <v>768</v>
      </c>
      <c r="E38" s="28" t="s">
        <v>769</v>
      </c>
      <c r="G38" s="28" t="s">
        <v>770</v>
      </c>
      <c r="H38" s="28" t="s">
        <v>771</v>
      </c>
      <c r="I38" s="28" t="s">
        <v>772</v>
      </c>
    </row>
    <row r="39" spans="1:9" x14ac:dyDescent="0.25">
      <c r="A39" s="30" t="s">
        <v>90</v>
      </c>
      <c r="B39" s="31">
        <v>973.58325408829285</v>
      </c>
      <c r="C39" s="31">
        <v>34.066000000000003</v>
      </c>
      <c r="D39" s="31">
        <v>411</v>
      </c>
      <c r="E39" s="31">
        <v>1135</v>
      </c>
      <c r="G39" s="31">
        <v>0.49328019327829903</v>
      </c>
      <c r="H39" s="31">
        <v>12.386583573221662</v>
      </c>
      <c r="I39" s="31">
        <v>12.879863766499962</v>
      </c>
    </row>
    <row r="40" spans="1:9" x14ac:dyDescent="0.25">
      <c r="A40" s="22"/>
      <c r="B40" s="28" t="s">
        <v>773</v>
      </c>
      <c r="C40" s="28" t="s">
        <v>774</v>
      </c>
      <c r="D40" s="28" t="s">
        <v>775</v>
      </c>
      <c r="E40" s="28" t="s">
        <v>776</v>
      </c>
      <c r="G40" s="28" t="s">
        <v>777</v>
      </c>
      <c r="H40" s="28" t="s">
        <v>778</v>
      </c>
      <c r="I40" s="28" t="s">
        <v>779</v>
      </c>
    </row>
    <row r="41" spans="1:9" x14ac:dyDescent="0.25">
      <c r="A41" s="30" t="s">
        <v>94</v>
      </c>
      <c r="B41" s="31">
        <v>1457.2580317618715</v>
      </c>
      <c r="C41" s="31">
        <v>235.5</v>
      </c>
      <c r="D41" s="31">
        <v>724</v>
      </c>
      <c r="E41" s="31">
        <v>1785</v>
      </c>
      <c r="G41" s="31">
        <v>1.025031168768813</v>
      </c>
      <c r="H41" s="31">
        <v>6.4578304336739754</v>
      </c>
      <c r="I41" s="31">
        <v>7.4828616024427879</v>
      </c>
    </row>
    <row r="42" spans="1:9" x14ac:dyDescent="0.25">
      <c r="A42" s="22"/>
      <c r="B42" s="28" t="s">
        <v>780</v>
      </c>
      <c r="C42" s="28" t="s">
        <v>781</v>
      </c>
      <c r="D42" s="28" t="s">
        <v>782</v>
      </c>
      <c r="E42" s="28" t="s">
        <v>783</v>
      </c>
      <c r="G42" s="28" t="s">
        <v>784</v>
      </c>
      <c r="H42" s="28" t="s">
        <v>785</v>
      </c>
      <c r="I42" s="28" t="s">
        <v>786</v>
      </c>
    </row>
    <row r="43" spans="1:9" x14ac:dyDescent="0.25">
      <c r="A43" s="30" t="s">
        <v>98</v>
      </c>
      <c r="B43" s="31">
        <v>2655.2077382535163</v>
      </c>
      <c r="C43" s="31">
        <v>534</v>
      </c>
      <c r="D43" s="31">
        <v>1555</v>
      </c>
      <c r="E43" s="31">
        <v>3065</v>
      </c>
      <c r="G43" s="31">
        <v>0.64958617068465663</v>
      </c>
      <c r="H43" s="31">
        <v>3.9732116924030296</v>
      </c>
      <c r="I43" s="31">
        <v>4.6227978630876869</v>
      </c>
    </row>
    <row r="44" spans="1:9" x14ac:dyDescent="0.25">
      <c r="A44" s="22"/>
      <c r="B44" s="28" t="s">
        <v>787</v>
      </c>
      <c r="C44" s="28" t="s">
        <v>788</v>
      </c>
      <c r="D44" s="28" t="s">
        <v>789</v>
      </c>
      <c r="E44" s="28" t="s">
        <v>790</v>
      </c>
      <c r="G44" s="28" t="s">
        <v>791</v>
      </c>
      <c r="H44" s="28" t="s">
        <v>792</v>
      </c>
      <c r="I44" s="28" t="s">
        <v>793</v>
      </c>
    </row>
    <row r="45" spans="1:9" x14ac:dyDescent="0.25">
      <c r="A45" s="29" t="s">
        <v>794</v>
      </c>
      <c r="I45" s="22"/>
    </row>
    <row r="46" spans="1:9" x14ac:dyDescent="0.25">
      <c r="A46" s="30" t="s">
        <v>70</v>
      </c>
      <c r="B46" s="31">
        <v>475.93609056325971</v>
      </c>
      <c r="C46" s="31">
        <v>0</v>
      </c>
      <c r="D46" s="31">
        <v>0.85</v>
      </c>
      <c r="E46" s="31">
        <v>168.1</v>
      </c>
      <c r="G46" s="31">
        <v>17.919292773087388</v>
      </c>
      <c r="H46" s="31">
        <v>15.115753474158764</v>
      </c>
      <c r="I46" s="31">
        <v>33.03504624724615</v>
      </c>
    </row>
    <row r="47" spans="1:9" x14ac:dyDescent="0.25">
      <c r="A47" s="22"/>
      <c r="B47" s="28" t="s">
        <v>739</v>
      </c>
      <c r="C47" s="28" t="s">
        <v>370</v>
      </c>
      <c r="D47" s="28" t="s">
        <v>740</v>
      </c>
      <c r="E47" s="28" t="s">
        <v>741</v>
      </c>
      <c r="G47" s="28" t="s">
        <v>742</v>
      </c>
      <c r="H47" s="28" t="s">
        <v>743</v>
      </c>
      <c r="I47" s="28" t="s">
        <v>744</v>
      </c>
    </row>
    <row r="48" spans="1:9" x14ac:dyDescent="0.25">
      <c r="A48" s="30" t="s">
        <v>74</v>
      </c>
      <c r="B48" s="31">
        <v>218.72427986027517</v>
      </c>
      <c r="C48" s="31">
        <v>-0.10300000000000001</v>
      </c>
      <c r="D48" s="31">
        <v>8</v>
      </c>
      <c r="E48" s="31">
        <v>295</v>
      </c>
      <c r="G48" s="31">
        <v>8.3581910788470211</v>
      </c>
      <c r="H48" s="31">
        <v>25.40730017872383</v>
      </c>
      <c r="I48" s="31">
        <v>33.765491257570844</v>
      </c>
    </row>
    <row r="49" spans="1:9" x14ac:dyDescent="0.25">
      <c r="A49" s="22"/>
      <c r="B49" s="28" t="s">
        <v>745</v>
      </c>
      <c r="C49" s="28" t="s">
        <v>746</v>
      </c>
      <c r="D49" s="28" t="s">
        <v>747</v>
      </c>
      <c r="E49" s="28" t="s">
        <v>748</v>
      </c>
      <c r="G49" s="28" t="s">
        <v>749</v>
      </c>
      <c r="H49" s="28" t="s">
        <v>750</v>
      </c>
      <c r="I49" s="28" t="s">
        <v>751</v>
      </c>
    </row>
    <row r="50" spans="1:9" x14ac:dyDescent="0.25">
      <c r="A50" s="30" t="s">
        <v>103</v>
      </c>
      <c r="B50" s="31">
        <v>600.34312587363172</v>
      </c>
      <c r="C50" s="31">
        <v>1.7</v>
      </c>
      <c r="D50" s="31">
        <v>297.3</v>
      </c>
      <c r="E50" s="31">
        <v>759</v>
      </c>
      <c r="G50" s="31">
        <v>2.034186125957099</v>
      </c>
      <c r="H50" s="31">
        <v>19.473046442600385</v>
      </c>
      <c r="I50" s="31">
        <v>21.507232568557487</v>
      </c>
    </row>
    <row r="51" spans="1:9" x14ac:dyDescent="0.25">
      <c r="A51" s="22"/>
      <c r="B51" s="28" t="s">
        <v>795</v>
      </c>
      <c r="C51" s="28" t="s">
        <v>796</v>
      </c>
      <c r="D51" s="28" t="s">
        <v>797</v>
      </c>
      <c r="E51" s="28" t="s">
        <v>798</v>
      </c>
      <c r="G51" s="28" t="s">
        <v>799</v>
      </c>
      <c r="H51" s="28" t="s">
        <v>800</v>
      </c>
      <c r="I51" s="28" t="s">
        <v>801</v>
      </c>
    </row>
    <row r="52" spans="1:9" x14ac:dyDescent="0.25">
      <c r="A52" s="30" t="s">
        <v>90</v>
      </c>
      <c r="B52" s="31">
        <v>973.58325408829285</v>
      </c>
      <c r="C52" s="31">
        <v>34.066000000000003</v>
      </c>
      <c r="D52" s="31">
        <v>411</v>
      </c>
      <c r="E52" s="31">
        <v>1135</v>
      </c>
      <c r="G52" s="31">
        <v>0.49328019327829914</v>
      </c>
      <c r="H52" s="31">
        <v>12.386583573221662</v>
      </c>
      <c r="I52" s="31">
        <v>12.879863766499962</v>
      </c>
    </row>
    <row r="53" spans="1:9" x14ac:dyDescent="0.25">
      <c r="A53" s="22"/>
      <c r="B53" s="28" t="s">
        <v>773</v>
      </c>
      <c r="C53" s="28" t="s">
        <v>774</v>
      </c>
      <c r="D53" s="28" t="s">
        <v>775</v>
      </c>
      <c r="E53" s="28" t="s">
        <v>776</v>
      </c>
      <c r="G53" s="28" t="s">
        <v>777</v>
      </c>
      <c r="H53" s="28" t="s">
        <v>778</v>
      </c>
      <c r="I53" s="28" t="s">
        <v>779</v>
      </c>
    </row>
    <row r="54" spans="1:9" x14ac:dyDescent="0.25">
      <c r="A54" s="30" t="s">
        <v>107</v>
      </c>
      <c r="B54" s="31">
        <v>2005.0246989609973</v>
      </c>
      <c r="C54" s="31">
        <v>306</v>
      </c>
      <c r="D54" s="31">
        <v>1041</v>
      </c>
      <c r="E54" s="31">
        <v>2585</v>
      </c>
      <c r="G54" s="31">
        <v>0.85335763840047041</v>
      </c>
      <c r="H54" s="31">
        <v>5.3217298780402027</v>
      </c>
      <c r="I54" s="31">
        <v>6.1750875164406738</v>
      </c>
    </row>
    <row r="55" spans="1:9" x14ac:dyDescent="0.25">
      <c r="A55" s="22"/>
      <c r="B55" s="28" t="s">
        <v>802</v>
      </c>
      <c r="C55" s="28" t="s">
        <v>803</v>
      </c>
      <c r="D55" s="28" t="s">
        <v>804</v>
      </c>
      <c r="E55" s="28" t="s">
        <v>805</v>
      </c>
      <c r="G55" s="28" t="s">
        <v>806</v>
      </c>
      <c r="H55" s="28" t="s">
        <v>807</v>
      </c>
      <c r="I55" s="28" t="s">
        <v>340</v>
      </c>
    </row>
    <row r="56" spans="1:9" x14ac:dyDescent="0.25">
      <c r="A56" s="29" t="s">
        <v>808</v>
      </c>
      <c r="I56" s="22"/>
    </row>
    <row r="57" spans="1:9" x14ac:dyDescent="0.25">
      <c r="A57" s="30" t="s">
        <v>112</v>
      </c>
      <c r="B57" s="31">
        <v>1837.449743002642</v>
      </c>
      <c r="C57" s="31">
        <v>240.5</v>
      </c>
      <c r="D57" s="31">
        <v>895</v>
      </c>
      <c r="E57" s="31">
        <v>2267</v>
      </c>
      <c r="G57" s="31">
        <v>3.3442508023351492</v>
      </c>
      <c r="H57" s="31">
        <v>4.4073307443789114</v>
      </c>
      <c r="I57" s="31">
        <v>7.7515815467140587</v>
      </c>
    </row>
    <row r="58" spans="1:9" x14ac:dyDescent="0.25">
      <c r="A58" s="22"/>
      <c r="B58" s="28" t="s">
        <v>809</v>
      </c>
      <c r="C58" s="28" t="s">
        <v>810</v>
      </c>
      <c r="D58" s="28" t="s">
        <v>811</v>
      </c>
      <c r="E58" s="28" t="s">
        <v>812</v>
      </c>
      <c r="G58" s="28" t="s">
        <v>813</v>
      </c>
      <c r="H58" s="28" t="s">
        <v>814</v>
      </c>
      <c r="I58" s="28" t="s">
        <v>815</v>
      </c>
    </row>
    <row r="59" spans="1:9" x14ac:dyDescent="0.25">
      <c r="A59" s="30" t="s">
        <v>116</v>
      </c>
      <c r="B59" s="31">
        <v>984.00328827934629</v>
      </c>
      <c r="C59" s="31">
        <v>28</v>
      </c>
      <c r="D59" s="31">
        <v>352.21199999999999</v>
      </c>
      <c r="E59" s="31">
        <v>1052.5</v>
      </c>
      <c r="G59" s="31">
        <v>1.3808923910328659</v>
      </c>
      <c r="H59" s="31">
        <v>12.341473406293101</v>
      </c>
      <c r="I59" s="31">
        <v>13.722365797325962</v>
      </c>
    </row>
    <row r="60" spans="1:9" x14ac:dyDescent="0.25">
      <c r="A60" s="22"/>
      <c r="B60" s="28" t="s">
        <v>816</v>
      </c>
      <c r="C60" s="28" t="s">
        <v>817</v>
      </c>
      <c r="D60" s="28" t="s">
        <v>818</v>
      </c>
      <c r="E60" s="28" t="s">
        <v>819</v>
      </c>
      <c r="G60" s="28" t="s">
        <v>820</v>
      </c>
      <c r="H60" s="28" t="s">
        <v>821</v>
      </c>
      <c r="I60" s="28" t="s">
        <v>822</v>
      </c>
    </row>
    <row r="61" spans="1:9" x14ac:dyDescent="0.25">
      <c r="A61" s="30" t="s">
        <v>120</v>
      </c>
      <c r="B61" s="31">
        <v>363.5943884704011</v>
      </c>
      <c r="C61" s="31">
        <v>-3.7450000000000001</v>
      </c>
      <c r="D61" s="31">
        <v>0.31</v>
      </c>
      <c r="E61" s="31">
        <v>276.24</v>
      </c>
      <c r="G61" s="31">
        <v>9.715543213304441</v>
      </c>
      <c r="H61" s="31">
        <v>35.315569932053442</v>
      </c>
      <c r="I61" s="31">
        <v>45.031113145357871</v>
      </c>
    </row>
    <row r="62" spans="1:9" x14ac:dyDescent="0.25">
      <c r="A62" s="22"/>
      <c r="B62" s="28" t="s">
        <v>823</v>
      </c>
      <c r="C62" s="28" t="s">
        <v>824</v>
      </c>
      <c r="D62" s="28" t="s">
        <v>825</v>
      </c>
      <c r="E62" s="28" t="s">
        <v>826</v>
      </c>
      <c r="G62" s="28" t="s">
        <v>827</v>
      </c>
      <c r="H62" s="28" t="s">
        <v>828</v>
      </c>
      <c r="I62" s="28" t="s">
        <v>829</v>
      </c>
    </row>
    <row r="63" spans="1:9" x14ac:dyDescent="0.25">
      <c r="A63" s="29" t="s">
        <v>124</v>
      </c>
      <c r="I63" s="22"/>
    </row>
    <row r="64" spans="1:9" x14ac:dyDescent="0.25">
      <c r="A64" s="30" t="s">
        <v>125</v>
      </c>
      <c r="B64" s="31">
        <v>1820.7478172398387</v>
      </c>
      <c r="C64" s="31">
        <v>251</v>
      </c>
      <c r="D64" s="31">
        <v>882.5</v>
      </c>
      <c r="E64" s="31">
        <v>2474.4</v>
      </c>
      <c r="G64" s="31">
        <v>0.87687390004917465</v>
      </c>
      <c r="H64" s="31">
        <v>6.0549665029926549</v>
      </c>
      <c r="I64" s="31">
        <v>6.9318404030418277</v>
      </c>
    </row>
    <row r="65" spans="1:9" x14ac:dyDescent="0.25">
      <c r="A65" s="22"/>
      <c r="B65" s="28" t="s">
        <v>830</v>
      </c>
      <c r="C65" s="28" t="s">
        <v>831</v>
      </c>
      <c r="D65" s="28" t="s">
        <v>832</v>
      </c>
      <c r="E65" s="28" t="s">
        <v>833</v>
      </c>
      <c r="G65" s="28" t="s">
        <v>834</v>
      </c>
      <c r="H65" s="28" t="s">
        <v>835</v>
      </c>
      <c r="I65" s="28" t="s">
        <v>836</v>
      </c>
    </row>
    <row r="66" spans="1:9" x14ac:dyDescent="0.25">
      <c r="A66" s="30" t="s">
        <v>129</v>
      </c>
      <c r="B66" s="31">
        <v>1434.3466214881303</v>
      </c>
      <c r="C66" s="31">
        <v>277</v>
      </c>
      <c r="D66" s="31">
        <v>826</v>
      </c>
      <c r="E66" s="31">
        <v>1751</v>
      </c>
      <c r="G66" s="31">
        <v>2.1549435114206648</v>
      </c>
      <c r="H66" s="31">
        <v>7.0917898647258797</v>
      </c>
      <c r="I66" s="31">
        <v>9.246733376146544</v>
      </c>
    </row>
    <row r="67" spans="1:9" x14ac:dyDescent="0.25">
      <c r="A67" s="22"/>
      <c r="B67" s="28" t="s">
        <v>837</v>
      </c>
      <c r="C67" s="28" t="s">
        <v>838</v>
      </c>
      <c r="D67" s="28" t="s">
        <v>839</v>
      </c>
      <c r="E67" s="28" t="s">
        <v>840</v>
      </c>
      <c r="G67" s="28" t="s">
        <v>841</v>
      </c>
      <c r="H67" s="28" t="s">
        <v>842</v>
      </c>
      <c r="I67" s="28" t="s">
        <v>843</v>
      </c>
    </row>
    <row r="68" spans="1:9" x14ac:dyDescent="0.25">
      <c r="A68" s="30" t="s">
        <v>133</v>
      </c>
      <c r="B68" s="31">
        <v>659.82539549234696</v>
      </c>
      <c r="C68" s="31">
        <v>0.6</v>
      </c>
      <c r="D68" s="31">
        <v>176.70000000000002</v>
      </c>
      <c r="E68" s="31">
        <v>650</v>
      </c>
      <c r="G68" s="31">
        <v>3.9060728632038777</v>
      </c>
      <c r="H68" s="31">
        <v>17.649898712800159</v>
      </c>
      <c r="I68" s="31">
        <v>21.555971576004037</v>
      </c>
    </row>
    <row r="69" spans="1:9" x14ac:dyDescent="0.25">
      <c r="A69" s="22"/>
      <c r="B69" s="28" t="s">
        <v>844</v>
      </c>
      <c r="C69" s="28" t="s">
        <v>845</v>
      </c>
      <c r="D69" s="28" t="s">
        <v>846</v>
      </c>
      <c r="E69" s="28" t="s">
        <v>847</v>
      </c>
      <c r="G69" s="28" t="s">
        <v>848</v>
      </c>
      <c r="H69" s="28" t="s">
        <v>849</v>
      </c>
      <c r="I69" s="28" t="s">
        <v>850</v>
      </c>
    </row>
    <row r="70" spans="1:9" x14ac:dyDescent="0.25">
      <c r="A70" s="30" t="s">
        <v>137</v>
      </c>
      <c r="B70" s="31">
        <v>156.72905056104756</v>
      </c>
      <c r="C70" s="31">
        <v>-4</v>
      </c>
      <c r="D70" s="31">
        <v>0.70000000000000007</v>
      </c>
      <c r="E70" s="31">
        <v>155.9</v>
      </c>
      <c r="G70" s="31">
        <v>8.4410472345842944</v>
      </c>
      <c r="H70" s="31">
        <v>34.326686086189554</v>
      </c>
      <c r="I70" s="31">
        <v>42.767733320773857</v>
      </c>
    </row>
    <row r="71" spans="1:9" x14ac:dyDescent="0.25">
      <c r="A71" s="22"/>
      <c r="B71" s="28" t="s">
        <v>851</v>
      </c>
      <c r="C71" s="28" t="s">
        <v>852</v>
      </c>
      <c r="D71" s="28" t="s">
        <v>853</v>
      </c>
      <c r="E71" s="28" t="s">
        <v>854</v>
      </c>
      <c r="G71" s="28" t="s">
        <v>855</v>
      </c>
      <c r="H71" s="28" t="s">
        <v>856</v>
      </c>
      <c r="I71" s="28" t="s">
        <v>857</v>
      </c>
    </row>
    <row r="72" spans="1:9" x14ac:dyDescent="0.25">
      <c r="A72" s="29" t="s">
        <v>858</v>
      </c>
      <c r="I72" s="22"/>
    </row>
    <row r="73" spans="1:9" x14ac:dyDescent="0.25">
      <c r="A73" s="30" t="s">
        <v>142</v>
      </c>
      <c r="B73" s="31">
        <v>852.64432743711893</v>
      </c>
      <c r="C73" s="31">
        <v>13.619</v>
      </c>
      <c r="D73" s="31">
        <v>251.4</v>
      </c>
      <c r="E73" s="31">
        <v>1189.5</v>
      </c>
      <c r="G73" s="31">
        <v>4.8559177716851805</v>
      </c>
      <c r="H73" s="31">
        <v>8.0548641779460031</v>
      </c>
      <c r="I73" s="31">
        <v>12.910781949631181</v>
      </c>
    </row>
    <row r="74" spans="1:9" x14ac:dyDescent="0.25">
      <c r="A74" s="22"/>
      <c r="B74" s="28" t="s">
        <v>859</v>
      </c>
      <c r="C74" s="28" t="s">
        <v>860</v>
      </c>
      <c r="D74" s="28" t="s">
        <v>861</v>
      </c>
      <c r="E74" s="28" t="s">
        <v>862</v>
      </c>
      <c r="G74" s="28" t="s">
        <v>863</v>
      </c>
      <c r="H74" s="28" t="s">
        <v>864</v>
      </c>
      <c r="I74" s="28" t="s">
        <v>865</v>
      </c>
    </row>
    <row r="75" spans="1:9" x14ac:dyDescent="0.25">
      <c r="A75" s="30" t="s">
        <v>146</v>
      </c>
      <c r="B75" s="31">
        <v>182.23581329380676</v>
      </c>
      <c r="C75" s="31">
        <v>-1.077</v>
      </c>
      <c r="D75" s="31">
        <v>7</v>
      </c>
      <c r="E75" s="31">
        <v>199.5</v>
      </c>
      <c r="G75" s="31">
        <v>7.564763244383915</v>
      </c>
      <c r="H75" s="31">
        <v>26.178181632710533</v>
      </c>
      <c r="I75" s="31">
        <v>33.742944877094445</v>
      </c>
    </row>
    <row r="76" spans="1:9" x14ac:dyDescent="0.25">
      <c r="A76" s="22"/>
      <c r="B76" s="28" t="s">
        <v>866</v>
      </c>
      <c r="C76" s="28" t="s">
        <v>867</v>
      </c>
      <c r="D76" s="28" t="s">
        <v>868</v>
      </c>
      <c r="E76" s="28" t="s">
        <v>869</v>
      </c>
      <c r="G76" s="28" t="s">
        <v>870</v>
      </c>
      <c r="H76" s="28" t="s">
        <v>871</v>
      </c>
      <c r="I76" s="28" t="s">
        <v>872</v>
      </c>
    </row>
    <row r="77" spans="1:9" x14ac:dyDescent="0.25">
      <c r="A77" s="30" t="s">
        <v>150</v>
      </c>
      <c r="B77" s="31">
        <v>133.26945660390601</v>
      </c>
      <c r="C77" s="31">
        <v>-2</v>
      </c>
      <c r="D77" s="31">
        <v>0.2</v>
      </c>
      <c r="E77" s="31">
        <v>64.5</v>
      </c>
      <c r="G77" s="31">
        <v>10.737712315087377</v>
      </c>
      <c r="H77" s="31">
        <v>35.420689238510491</v>
      </c>
      <c r="I77" s="31">
        <v>46.158401553597848</v>
      </c>
    </row>
    <row r="78" spans="1:9" x14ac:dyDescent="0.25">
      <c r="A78" s="22"/>
      <c r="B78" s="28" t="s">
        <v>873</v>
      </c>
      <c r="C78" s="28" t="s">
        <v>874</v>
      </c>
      <c r="D78" s="28" t="s">
        <v>875</v>
      </c>
      <c r="E78" s="28" t="s">
        <v>876</v>
      </c>
      <c r="G78" s="28" t="s">
        <v>877</v>
      </c>
      <c r="H78" s="28" t="s">
        <v>878</v>
      </c>
      <c r="I78" s="28" t="s">
        <v>879</v>
      </c>
    </row>
    <row r="79" spans="1:9" x14ac:dyDescent="0.25">
      <c r="A79" s="30" t="s">
        <v>154</v>
      </c>
      <c r="B79" s="31">
        <v>1382.2768494734023</v>
      </c>
      <c r="C79" s="31">
        <v>113.8</v>
      </c>
      <c r="D79" s="31">
        <v>600</v>
      </c>
      <c r="E79" s="31">
        <v>1647</v>
      </c>
      <c r="G79" s="31">
        <v>1.0646419805291241</v>
      </c>
      <c r="H79" s="31">
        <v>9.7028709591221212</v>
      </c>
      <c r="I79" s="31">
        <v>10.767512939651244</v>
      </c>
    </row>
    <row r="80" spans="1:9" x14ac:dyDescent="0.25">
      <c r="A80" s="22"/>
      <c r="B80" s="28" t="s">
        <v>880</v>
      </c>
      <c r="C80" s="28" t="s">
        <v>881</v>
      </c>
      <c r="D80" s="28" t="s">
        <v>882</v>
      </c>
      <c r="E80" s="28" t="s">
        <v>883</v>
      </c>
      <c r="G80" s="28" t="s">
        <v>884</v>
      </c>
      <c r="H80" s="28" t="s">
        <v>885</v>
      </c>
      <c r="I80" s="28" t="s">
        <v>886</v>
      </c>
    </row>
    <row r="81" spans="1:9" x14ac:dyDescent="0.25">
      <c r="A81" s="30" t="s">
        <v>158</v>
      </c>
      <c r="B81" s="28" t="s">
        <v>530</v>
      </c>
      <c r="C81" s="28" t="s">
        <v>530</v>
      </c>
      <c r="D81" s="28" t="s">
        <v>530</v>
      </c>
      <c r="E81" s="28" t="s">
        <v>530</v>
      </c>
      <c r="G81" s="28" t="s">
        <v>530</v>
      </c>
      <c r="H81" s="28" t="s">
        <v>530</v>
      </c>
      <c r="I81" s="28" t="s">
        <v>530</v>
      </c>
    </row>
    <row r="82" spans="1:9" x14ac:dyDescent="0.25">
      <c r="A82" s="22"/>
      <c r="B82" s="28" t="s">
        <v>370</v>
      </c>
      <c r="C82" s="28" t="s">
        <v>370</v>
      </c>
      <c r="D82" s="28" t="s">
        <v>370</v>
      </c>
      <c r="E82" s="28" t="s">
        <v>370</v>
      </c>
      <c r="G82" s="28" t="s">
        <v>370</v>
      </c>
      <c r="H82" s="28" t="s">
        <v>370</v>
      </c>
      <c r="I82" s="28" t="s">
        <v>370</v>
      </c>
    </row>
    <row r="83" spans="1:9" x14ac:dyDescent="0.25">
      <c r="A83" s="11" t="s">
        <v>162</v>
      </c>
      <c r="B83" s="28" t="s">
        <v>530</v>
      </c>
      <c r="C83" s="28" t="s">
        <v>530</v>
      </c>
      <c r="D83" s="28" t="s">
        <v>530</v>
      </c>
      <c r="E83" s="28" t="s">
        <v>530</v>
      </c>
      <c r="G83" s="28" t="s">
        <v>530</v>
      </c>
      <c r="H83" s="28" t="s">
        <v>530</v>
      </c>
      <c r="I83" s="28" t="s">
        <v>530</v>
      </c>
    </row>
    <row r="84" spans="1:9" x14ac:dyDescent="0.25">
      <c r="A84" s="22"/>
      <c r="B84" s="28" t="s">
        <v>370</v>
      </c>
      <c r="C84" s="28" t="s">
        <v>370</v>
      </c>
      <c r="D84" s="28" t="s">
        <v>370</v>
      </c>
      <c r="E84" s="28" t="s">
        <v>370</v>
      </c>
      <c r="G84" s="28" t="s">
        <v>370</v>
      </c>
      <c r="H84" s="28" t="s">
        <v>370</v>
      </c>
      <c r="I84" s="28" t="s">
        <v>370</v>
      </c>
    </row>
    <row r="85" spans="1:9" x14ac:dyDescent="0.25">
      <c r="A85" s="11" t="s">
        <v>166</v>
      </c>
      <c r="B85" s="28" t="s">
        <v>530</v>
      </c>
      <c r="C85" s="28" t="s">
        <v>530</v>
      </c>
      <c r="D85" s="28" t="s">
        <v>530</v>
      </c>
      <c r="E85" s="28" t="s">
        <v>530</v>
      </c>
      <c r="G85" s="28" t="s">
        <v>530</v>
      </c>
      <c r="H85" s="28" t="s">
        <v>530</v>
      </c>
      <c r="I85" s="28" t="s">
        <v>530</v>
      </c>
    </row>
    <row r="86" spans="1:9" x14ac:dyDescent="0.25">
      <c r="A86" s="22"/>
      <c r="B86" s="28" t="s">
        <v>370</v>
      </c>
      <c r="C86" s="28" t="s">
        <v>370</v>
      </c>
      <c r="D86" s="28" t="s">
        <v>370</v>
      </c>
      <c r="E86" s="28" t="s">
        <v>370</v>
      </c>
      <c r="G86" s="28" t="s">
        <v>370</v>
      </c>
      <c r="H86" s="28" t="s">
        <v>370</v>
      </c>
      <c r="I86" s="28" t="s">
        <v>370</v>
      </c>
    </row>
    <row r="87" spans="1:9" x14ac:dyDescent="0.25">
      <c r="A87" s="11" t="s">
        <v>170</v>
      </c>
      <c r="B87" s="31">
        <v>1826.0478037395947</v>
      </c>
      <c r="C87" s="31">
        <v>230</v>
      </c>
      <c r="D87" s="31">
        <v>951</v>
      </c>
      <c r="E87" s="31">
        <v>2473.5</v>
      </c>
      <c r="G87" s="31">
        <v>0.11872730286739584</v>
      </c>
      <c r="H87" s="31">
        <v>4.9870719987059244</v>
      </c>
      <c r="I87" s="31">
        <v>5.105799301573323</v>
      </c>
    </row>
    <row r="88" spans="1:9" x14ac:dyDescent="0.25">
      <c r="A88" s="22"/>
      <c r="B88" s="28" t="s">
        <v>887</v>
      </c>
      <c r="C88" s="28" t="s">
        <v>888</v>
      </c>
      <c r="D88" s="28" t="s">
        <v>889</v>
      </c>
      <c r="E88" s="28" t="s">
        <v>890</v>
      </c>
      <c r="G88" s="28" t="s">
        <v>891</v>
      </c>
      <c r="H88" s="28" t="s">
        <v>892</v>
      </c>
      <c r="I88" s="28" t="s">
        <v>893</v>
      </c>
    </row>
    <row r="89" spans="1:9" x14ac:dyDescent="0.25">
      <c r="A89" s="11" t="s">
        <v>174</v>
      </c>
      <c r="B89" s="31">
        <v>601.84004157279151</v>
      </c>
      <c r="C89" s="31">
        <v>19.95</v>
      </c>
      <c r="D89" s="31">
        <v>232</v>
      </c>
      <c r="E89" s="31">
        <v>720.86599999999999</v>
      </c>
      <c r="G89" s="31">
        <v>2.6661421565229726</v>
      </c>
      <c r="H89" s="31">
        <v>11.489811986855436</v>
      </c>
      <c r="I89" s="31">
        <v>14.155954143378411</v>
      </c>
    </row>
    <row r="90" spans="1:9" x14ac:dyDescent="0.25">
      <c r="A90" s="22"/>
      <c r="B90" s="28" t="s">
        <v>894</v>
      </c>
      <c r="C90" s="28" t="s">
        <v>895</v>
      </c>
      <c r="D90" s="28" t="s">
        <v>896</v>
      </c>
      <c r="E90" s="28" t="s">
        <v>897</v>
      </c>
      <c r="G90" s="28" t="s">
        <v>898</v>
      </c>
      <c r="H90" s="28" t="s">
        <v>899</v>
      </c>
      <c r="I90" s="28" t="s">
        <v>900</v>
      </c>
    </row>
    <row r="91" spans="1:9" x14ac:dyDescent="0.25">
      <c r="A91" s="29" t="s">
        <v>901</v>
      </c>
      <c r="I91" s="22"/>
    </row>
    <row r="92" spans="1:9" x14ac:dyDescent="0.25">
      <c r="A92" s="30" t="s">
        <v>179</v>
      </c>
      <c r="B92" s="31">
        <v>387.15904665151129</v>
      </c>
      <c r="C92" s="31">
        <v>-1</v>
      </c>
      <c r="D92" s="31">
        <v>3</v>
      </c>
      <c r="E92" s="31">
        <v>296</v>
      </c>
      <c r="G92" s="31">
        <v>0.83651549875121101</v>
      </c>
      <c r="H92" s="31">
        <v>44.334234543603415</v>
      </c>
      <c r="I92" s="31">
        <v>45.170750042354626</v>
      </c>
    </row>
    <row r="93" spans="1:9" x14ac:dyDescent="0.25">
      <c r="A93" s="22"/>
      <c r="B93" s="28" t="s">
        <v>902</v>
      </c>
      <c r="C93" s="28" t="s">
        <v>903</v>
      </c>
      <c r="D93" s="28" t="s">
        <v>904</v>
      </c>
      <c r="E93" s="28" t="s">
        <v>905</v>
      </c>
      <c r="G93" s="28" t="s">
        <v>806</v>
      </c>
      <c r="H93" s="28" t="s">
        <v>906</v>
      </c>
      <c r="I93" s="28" t="s">
        <v>907</v>
      </c>
    </row>
    <row r="94" spans="1:9" x14ac:dyDescent="0.25">
      <c r="A94" s="30" t="s">
        <v>183</v>
      </c>
      <c r="B94" s="28" t="s">
        <v>530</v>
      </c>
      <c r="C94" s="28" t="s">
        <v>530</v>
      </c>
      <c r="D94" s="28" t="s">
        <v>530</v>
      </c>
      <c r="E94" s="28" t="s">
        <v>530</v>
      </c>
      <c r="G94" s="28" t="s">
        <v>530</v>
      </c>
      <c r="H94" s="28" t="s">
        <v>530</v>
      </c>
      <c r="I94" s="28" t="s">
        <v>530</v>
      </c>
    </row>
    <row r="95" spans="1:9" x14ac:dyDescent="0.25">
      <c r="A95" s="22"/>
      <c r="B95" s="28" t="s">
        <v>370</v>
      </c>
      <c r="C95" s="28" t="s">
        <v>370</v>
      </c>
      <c r="D95" s="28" t="s">
        <v>370</v>
      </c>
      <c r="E95" s="28" t="s">
        <v>370</v>
      </c>
      <c r="G95" s="28" t="s">
        <v>370</v>
      </c>
      <c r="H95" s="28" t="s">
        <v>370</v>
      </c>
      <c r="I95" s="28" t="s">
        <v>370</v>
      </c>
    </row>
    <row r="96" spans="1:9" x14ac:dyDescent="0.25">
      <c r="A96" s="30" t="s">
        <v>186</v>
      </c>
      <c r="B96" s="31">
        <v>148.72049245420138</v>
      </c>
      <c r="C96" s="31">
        <v>-2.4980000000000002</v>
      </c>
      <c r="D96" s="31">
        <v>1.7</v>
      </c>
      <c r="E96" s="31">
        <v>168.1</v>
      </c>
      <c r="G96" s="31">
        <v>11.826403488656769</v>
      </c>
      <c r="H96" s="31">
        <v>32.589407125938415</v>
      </c>
      <c r="I96" s="31">
        <v>44.415810614595181</v>
      </c>
    </row>
    <row r="97" spans="1:9" x14ac:dyDescent="0.25">
      <c r="A97" s="22"/>
      <c r="B97" s="28" t="s">
        <v>908</v>
      </c>
      <c r="C97" s="28" t="s">
        <v>909</v>
      </c>
      <c r="D97" s="28" t="s">
        <v>910</v>
      </c>
      <c r="E97" s="28" t="s">
        <v>911</v>
      </c>
      <c r="G97" s="28" t="s">
        <v>912</v>
      </c>
      <c r="H97" s="28" t="s">
        <v>913</v>
      </c>
      <c r="I97" s="28" t="s">
        <v>914</v>
      </c>
    </row>
    <row r="98" spans="1:9" x14ac:dyDescent="0.25">
      <c r="A98" s="30" t="s">
        <v>190</v>
      </c>
      <c r="B98" s="31">
        <v>128.52642490225116</v>
      </c>
      <c r="C98" s="31">
        <v>-8</v>
      </c>
      <c r="D98" s="31">
        <v>2.5049999999999999</v>
      </c>
      <c r="E98" s="31">
        <v>84</v>
      </c>
      <c r="G98" s="31">
        <v>9.2158666735490762</v>
      </c>
      <c r="H98" s="31">
        <v>30.365881930417711</v>
      </c>
      <c r="I98" s="31">
        <v>39.58174860396678</v>
      </c>
    </row>
    <row r="99" spans="1:9" x14ac:dyDescent="0.25">
      <c r="A99" s="22"/>
      <c r="B99" s="28" t="s">
        <v>915</v>
      </c>
      <c r="C99" s="28" t="s">
        <v>916</v>
      </c>
      <c r="D99" s="28" t="s">
        <v>917</v>
      </c>
      <c r="E99" s="28" t="s">
        <v>918</v>
      </c>
      <c r="G99" s="28" t="s">
        <v>919</v>
      </c>
      <c r="H99" s="28" t="s">
        <v>920</v>
      </c>
      <c r="I99" s="28" t="s">
        <v>921</v>
      </c>
    </row>
    <row r="100" spans="1:9" x14ac:dyDescent="0.25">
      <c r="A100" s="30" t="s">
        <v>194</v>
      </c>
      <c r="B100" s="31">
        <v>196.6085561768401</v>
      </c>
      <c r="C100" s="31">
        <v>-3.1110000000000002</v>
      </c>
      <c r="D100" s="31">
        <v>0.65</v>
      </c>
      <c r="E100" s="31">
        <v>94.5</v>
      </c>
      <c r="G100" s="31">
        <v>11.613923670009346</v>
      </c>
      <c r="H100" s="31">
        <v>32.032117425165268</v>
      </c>
      <c r="I100" s="31">
        <v>43.646041095174617</v>
      </c>
    </row>
    <row r="101" spans="1:9" x14ac:dyDescent="0.25">
      <c r="A101" s="22"/>
      <c r="B101" s="28" t="s">
        <v>922</v>
      </c>
      <c r="C101" s="28" t="s">
        <v>923</v>
      </c>
      <c r="D101" s="28" t="s">
        <v>924</v>
      </c>
      <c r="E101" s="28" t="s">
        <v>925</v>
      </c>
      <c r="G101" s="28" t="s">
        <v>926</v>
      </c>
      <c r="H101" s="28" t="s">
        <v>927</v>
      </c>
      <c r="I101" s="28" t="s">
        <v>928</v>
      </c>
    </row>
    <row r="102" spans="1:9" x14ac:dyDescent="0.25">
      <c r="A102" s="30" t="s">
        <v>198</v>
      </c>
      <c r="B102" s="31">
        <v>1050.8999009354459</v>
      </c>
      <c r="C102" s="31">
        <v>20.5</v>
      </c>
      <c r="D102" s="31">
        <v>320</v>
      </c>
      <c r="E102" s="31">
        <v>1240</v>
      </c>
      <c r="G102" s="31">
        <v>2.640923085074061</v>
      </c>
      <c r="H102" s="31">
        <v>6.0593091872391298</v>
      </c>
      <c r="I102" s="31">
        <v>8.7002322723131904</v>
      </c>
    </row>
    <row r="103" spans="1:9" x14ac:dyDescent="0.25">
      <c r="A103" s="22"/>
      <c r="B103" s="28" t="s">
        <v>929</v>
      </c>
      <c r="C103" s="28" t="s">
        <v>930</v>
      </c>
      <c r="D103" s="28" t="s">
        <v>931</v>
      </c>
      <c r="E103" s="28" t="s">
        <v>932</v>
      </c>
      <c r="G103" s="28" t="s">
        <v>933</v>
      </c>
      <c r="H103" s="28" t="s">
        <v>934</v>
      </c>
      <c r="I103" s="28" t="s">
        <v>935</v>
      </c>
    </row>
    <row r="104" spans="1:9" x14ac:dyDescent="0.25">
      <c r="A104" s="11" t="s">
        <v>201</v>
      </c>
      <c r="B104" s="31">
        <v>289.37149848687903</v>
      </c>
      <c r="C104" s="31">
        <v>-6</v>
      </c>
      <c r="D104" s="31">
        <v>5</v>
      </c>
      <c r="E104" s="31">
        <v>269.07499999999999</v>
      </c>
      <c r="G104" s="31">
        <v>8.5468768777488489</v>
      </c>
      <c r="H104" s="31">
        <v>31.505487218193618</v>
      </c>
      <c r="I104" s="31">
        <v>40.052364095942465</v>
      </c>
    </row>
    <row r="105" spans="1:9" x14ac:dyDescent="0.25">
      <c r="A105" s="22"/>
      <c r="B105" s="28" t="s">
        <v>936</v>
      </c>
      <c r="C105" s="28" t="s">
        <v>937</v>
      </c>
      <c r="D105" s="28" t="s">
        <v>938</v>
      </c>
      <c r="E105" s="28" t="s">
        <v>939</v>
      </c>
      <c r="G105" s="28" t="s">
        <v>940</v>
      </c>
      <c r="H105" s="28" t="s">
        <v>941</v>
      </c>
      <c r="I105" s="28" t="s">
        <v>942</v>
      </c>
    </row>
    <row r="106" spans="1:9" x14ac:dyDescent="0.25">
      <c r="A106" s="30" t="s">
        <v>205</v>
      </c>
      <c r="B106" s="31">
        <v>365.06877008166475</v>
      </c>
      <c r="C106" s="31">
        <v>2.5049999999999999</v>
      </c>
      <c r="D106" s="31">
        <v>75.600000000000009</v>
      </c>
      <c r="E106" s="31">
        <v>651.9</v>
      </c>
      <c r="G106" s="31">
        <v>4.8567025725990174</v>
      </c>
      <c r="H106" s="31">
        <v>14.531823641841871</v>
      </c>
      <c r="I106" s="31">
        <v>19.388526214440883</v>
      </c>
    </row>
    <row r="107" spans="1:9" x14ac:dyDescent="0.25">
      <c r="A107" s="22"/>
      <c r="B107" s="28" t="s">
        <v>943</v>
      </c>
      <c r="C107" s="28" t="s">
        <v>944</v>
      </c>
      <c r="D107" s="28" t="s">
        <v>945</v>
      </c>
      <c r="E107" s="28" t="s">
        <v>946</v>
      </c>
      <c r="G107" s="28" t="s">
        <v>947</v>
      </c>
      <c r="H107" s="28" t="s">
        <v>948</v>
      </c>
      <c r="I107" s="28" t="s">
        <v>949</v>
      </c>
    </row>
    <row r="108" spans="1:9" x14ac:dyDescent="0.25">
      <c r="A108" s="29" t="s">
        <v>950</v>
      </c>
      <c r="I108" s="22"/>
    </row>
    <row r="109" spans="1:9" x14ac:dyDescent="0.25">
      <c r="A109" s="11" t="s">
        <v>210</v>
      </c>
      <c r="B109" s="31">
        <v>892.47552910368233</v>
      </c>
      <c r="C109" s="31">
        <v>1</v>
      </c>
      <c r="D109" s="31">
        <v>147</v>
      </c>
      <c r="E109" s="31">
        <v>907</v>
      </c>
      <c r="G109" s="31">
        <v>5.4238889309161102</v>
      </c>
      <c r="H109" s="31">
        <v>15.026742768601025</v>
      </c>
      <c r="I109" s="31">
        <v>20.450631699517132</v>
      </c>
    </row>
    <row r="110" spans="1:9" x14ac:dyDescent="0.25">
      <c r="A110" s="22"/>
      <c r="B110" s="28" t="s">
        <v>951</v>
      </c>
      <c r="C110" s="28" t="s">
        <v>952</v>
      </c>
      <c r="D110" s="28" t="s">
        <v>953</v>
      </c>
      <c r="E110" s="28" t="s">
        <v>954</v>
      </c>
      <c r="G110" s="28" t="s">
        <v>955</v>
      </c>
      <c r="H110" s="28" t="s">
        <v>956</v>
      </c>
      <c r="I110" s="28" t="s">
        <v>957</v>
      </c>
    </row>
    <row r="111" spans="1:9" x14ac:dyDescent="0.25">
      <c r="A111" s="11" t="s">
        <v>214</v>
      </c>
      <c r="B111" s="31">
        <v>1206.2575185062713</v>
      </c>
      <c r="C111" s="31">
        <v>28</v>
      </c>
      <c r="D111" s="31">
        <v>459.5</v>
      </c>
      <c r="E111" s="31">
        <v>1361.604</v>
      </c>
      <c r="G111" s="31">
        <v>2.0434109784974517</v>
      </c>
      <c r="H111" s="31">
        <v>12.863782234313465</v>
      </c>
      <c r="I111" s="31">
        <v>14.907193212810919</v>
      </c>
    </row>
    <row r="112" spans="1:9" x14ac:dyDescent="0.25">
      <c r="A112" s="22"/>
      <c r="B112" s="28" t="s">
        <v>958</v>
      </c>
      <c r="C112" s="28" t="s">
        <v>959</v>
      </c>
      <c r="D112" s="28" t="s">
        <v>960</v>
      </c>
      <c r="E112" s="28" t="s">
        <v>961</v>
      </c>
      <c r="G112" s="28" t="s">
        <v>962</v>
      </c>
      <c r="H112" s="28" t="s">
        <v>963</v>
      </c>
      <c r="I112" s="28" t="s">
        <v>964</v>
      </c>
    </row>
    <row r="113" spans="1:9" x14ac:dyDescent="0.25">
      <c r="A113" s="29" t="s">
        <v>218</v>
      </c>
      <c r="I113" s="22"/>
    </row>
    <row r="114" spans="1:9" x14ac:dyDescent="0.25">
      <c r="A114" s="30" t="s">
        <v>219</v>
      </c>
      <c r="B114" s="31">
        <v>1803.7660112889928</v>
      </c>
      <c r="C114" s="31">
        <v>460</v>
      </c>
      <c r="D114" s="31">
        <v>955</v>
      </c>
      <c r="E114" s="31">
        <v>2085.1559999999999</v>
      </c>
      <c r="G114" s="31">
        <v>0</v>
      </c>
      <c r="H114" s="31">
        <v>1.1748881755040199</v>
      </c>
      <c r="I114" s="31">
        <v>1.1748881755040197</v>
      </c>
    </row>
    <row r="115" spans="1:9" x14ac:dyDescent="0.25">
      <c r="A115" s="22"/>
      <c r="B115" s="28" t="s">
        <v>965</v>
      </c>
      <c r="C115" s="28" t="s">
        <v>966</v>
      </c>
      <c r="D115" s="28" t="s">
        <v>967</v>
      </c>
      <c r="E115" s="28" t="s">
        <v>968</v>
      </c>
      <c r="G115" s="28" t="s">
        <v>370</v>
      </c>
      <c r="H115" s="28" t="s">
        <v>969</v>
      </c>
      <c r="I115" s="28" t="s">
        <v>969</v>
      </c>
    </row>
    <row r="116" spans="1:9" x14ac:dyDescent="0.25">
      <c r="A116" s="30" t="s">
        <v>223</v>
      </c>
      <c r="B116" s="31">
        <v>97.50132138846115</v>
      </c>
      <c r="C116" s="31">
        <v>-3</v>
      </c>
      <c r="D116" s="31">
        <v>2.5049999999999999</v>
      </c>
      <c r="E116" s="31">
        <v>50</v>
      </c>
      <c r="G116" s="31">
        <v>7.4974404251465536</v>
      </c>
      <c r="H116" s="31">
        <v>31.690191283972652</v>
      </c>
      <c r="I116" s="31">
        <v>39.187631709119209</v>
      </c>
    </row>
    <row r="117" spans="1:9" x14ac:dyDescent="0.25">
      <c r="A117" s="22"/>
      <c r="B117" s="28" t="s">
        <v>970</v>
      </c>
      <c r="C117" s="28" t="s">
        <v>971</v>
      </c>
      <c r="D117" s="28" t="s">
        <v>972</v>
      </c>
      <c r="E117" s="28" t="s">
        <v>973</v>
      </c>
      <c r="G117" s="28" t="s">
        <v>974</v>
      </c>
      <c r="H117" s="28" t="s">
        <v>975</v>
      </c>
      <c r="I117" s="28" t="s">
        <v>976</v>
      </c>
    </row>
    <row r="118" spans="1:9" x14ac:dyDescent="0.25">
      <c r="A118" s="29" t="s">
        <v>977</v>
      </c>
      <c r="I118" s="22"/>
    </row>
    <row r="119" spans="1:9" x14ac:dyDescent="0.25">
      <c r="A119" s="30" t="s">
        <v>228</v>
      </c>
      <c r="B119" s="31">
        <v>842.06516169466181</v>
      </c>
      <c r="C119" s="31">
        <v>0</v>
      </c>
      <c r="D119" s="31">
        <v>67</v>
      </c>
      <c r="E119" s="31">
        <v>636.21400000000006</v>
      </c>
      <c r="G119" s="31">
        <v>5.5174502765316831</v>
      </c>
      <c r="H119" s="31">
        <v>19.693274039831831</v>
      </c>
      <c r="I119" s="31">
        <v>25.210724316363514</v>
      </c>
    </row>
    <row r="120" spans="1:9" x14ac:dyDescent="0.25">
      <c r="A120" s="22"/>
      <c r="B120" s="28" t="s">
        <v>978</v>
      </c>
      <c r="C120" s="28" t="s">
        <v>979</v>
      </c>
      <c r="D120" s="28" t="s">
        <v>980</v>
      </c>
      <c r="E120" s="28" t="s">
        <v>981</v>
      </c>
      <c r="G120" s="28" t="s">
        <v>982</v>
      </c>
      <c r="H120" s="28" t="s">
        <v>983</v>
      </c>
      <c r="I120" s="28" t="s">
        <v>984</v>
      </c>
    </row>
    <row r="121" spans="1:9" x14ac:dyDescent="0.25">
      <c r="A121" s="30" t="s">
        <v>232</v>
      </c>
      <c r="B121" s="31">
        <v>1189.9191265917771</v>
      </c>
      <c r="C121" s="31">
        <v>28.6</v>
      </c>
      <c r="D121" s="31">
        <v>489</v>
      </c>
      <c r="E121" s="31">
        <v>1306.5</v>
      </c>
      <c r="G121" s="31">
        <v>2.3427977687320674</v>
      </c>
      <c r="H121" s="31">
        <v>11.791089412272949</v>
      </c>
      <c r="I121" s="31">
        <v>14.133887181005017</v>
      </c>
    </row>
    <row r="122" spans="1:9" x14ac:dyDescent="0.25">
      <c r="A122" s="22"/>
      <c r="B122" s="28" t="s">
        <v>985</v>
      </c>
      <c r="C122" s="28" t="s">
        <v>986</v>
      </c>
      <c r="D122" s="28" t="s">
        <v>987</v>
      </c>
      <c r="E122" s="28" t="s">
        <v>988</v>
      </c>
      <c r="G122" s="28" t="s">
        <v>989</v>
      </c>
      <c r="H122" s="28" t="s">
        <v>990</v>
      </c>
      <c r="I122" s="28" t="s">
        <v>991</v>
      </c>
    </row>
    <row r="123" spans="1:9" x14ac:dyDescent="0.25">
      <c r="A123" s="30" t="s">
        <v>236</v>
      </c>
      <c r="B123" s="28" t="s">
        <v>530</v>
      </c>
      <c r="C123" s="28" t="s">
        <v>530</v>
      </c>
      <c r="D123" s="28" t="s">
        <v>530</v>
      </c>
      <c r="E123" s="28" t="s">
        <v>530</v>
      </c>
      <c r="G123" s="28" t="s">
        <v>530</v>
      </c>
      <c r="H123" s="28" t="s">
        <v>530</v>
      </c>
      <c r="I123" s="28" t="s">
        <v>530</v>
      </c>
    </row>
    <row r="124" spans="1:9" x14ac:dyDescent="0.25">
      <c r="A124" s="22"/>
      <c r="B124" s="28" t="s">
        <v>370</v>
      </c>
      <c r="C124" s="28" t="s">
        <v>370</v>
      </c>
      <c r="D124" s="28" t="s">
        <v>370</v>
      </c>
      <c r="E124" s="28" t="s">
        <v>370</v>
      </c>
      <c r="G124" s="28" t="s">
        <v>370</v>
      </c>
      <c r="H124" s="28" t="s">
        <v>370</v>
      </c>
      <c r="I124" s="28" t="s">
        <v>370</v>
      </c>
    </row>
    <row r="125" spans="1:9" x14ac:dyDescent="0.25">
      <c r="A125" s="29" t="s">
        <v>238</v>
      </c>
      <c r="I125" s="22"/>
    </row>
    <row r="126" spans="1:9" x14ac:dyDescent="0.25">
      <c r="A126" s="30" t="s">
        <v>239</v>
      </c>
      <c r="B126" s="31">
        <v>-36.168282233228645</v>
      </c>
      <c r="C126" s="31">
        <v>-27.8</v>
      </c>
      <c r="D126" s="31">
        <v>-3.7450000000000001</v>
      </c>
      <c r="E126" s="31">
        <v>0</v>
      </c>
      <c r="G126" s="31">
        <v>14.712587858733631</v>
      </c>
      <c r="H126" s="31">
        <v>65.593205902195152</v>
      </c>
      <c r="I126" s="31">
        <v>80.305793760928779</v>
      </c>
    </row>
    <row r="127" spans="1:9" x14ac:dyDescent="0.25">
      <c r="A127" s="22"/>
      <c r="B127" s="28" t="s">
        <v>992</v>
      </c>
      <c r="C127" s="28" t="s">
        <v>993</v>
      </c>
      <c r="D127" s="28" t="s">
        <v>994</v>
      </c>
      <c r="E127" s="28" t="s">
        <v>649</v>
      </c>
      <c r="G127" s="28" t="s">
        <v>995</v>
      </c>
      <c r="H127" s="28" t="s">
        <v>996</v>
      </c>
      <c r="I127" s="28" t="s">
        <v>997</v>
      </c>
    </row>
    <row r="128" spans="1:9" x14ac:dyDescent="0.25">
      <c r="A128" s="30" t="s">
        <v>243</v>
      </c>
      <c r="B128" s="31">
        <v>65.882491524004138</v>
      </c>
      <c r="C128" s="31">
        <v>12.5</v>
      </c>
      <c r="D128" s="31">
        <v>38</v>
      </c>
      <c r="E128" s="31">
        <v>102.9</v>
      </c>
      <c r="G128" s="31">
        <v>0</v>
      </c>
      <c r="H128" s="31">
        <v>0</v>
      </c>
      <c r="I128" s="31">
        <v>0</v>
      </c>
    </row>
    <row r="129" spans="1:9" x14ac:dyDescent="0.25">
      <c r="A129" s="22"/>
      <c r="B129" s="28" t="s">
        <v>998</v>
      </c>
      <c r="C129" s="28" t="s">
        <v>999</v>
      </c>
      <c r="D129" s="28" t="s">
        <v>1000</v>
      </c>
      <c r="E129" s="28" t="s">
        <v>1001</v>
      </c>
      <c r="G129" s="28" t="s">
        <v>370</v>
      </c>
      <c r="H129" s="28" t="s">
        <v>370</v>
      </c>
      <c r="I129" s="28" t="s">
        <v>370</v>
      </c>
    </row>
    <row r="130" spans="1:9" x14ac:dyDescent="0.25">
      <c r="A130" s="30" t="s">
        <v>247</v>
      </c>
      <c r="B130" s="31">
        <v>383.25497920841718</v>
      </c>
      <c r="C130" s="31">
        <v>289.5</v>
      </c>
      <c r="D130" s="31">
        <v>363.101</v>
      </c>
      <c r="E130" s="31">
        <v>477.7</v>
      </c>
      <c r="G130" s="31">
        <v>0</v>
      </c>
      <c r="H130" s="31">
        <v>0</v>
      </c>
      <c r="I130" s="31">
        <v>0</v>
      </c>
    </row>
    <row r="131" spans="1:9" x14ac:dyDescent="0.25">
      <c r="A131" s="22"/>
      <c r="B131" s="28" t="s">
        <v>1002</v>
      </c>
      <c r="C131" s="28" t="s">
        <v>1003</v>
      </c>
      <c r="D131" s="28" t="s">
        <v>1004</v>
      </c>
      <c r="E131" s="28" t="s">
        <v>1005</v>
      </c>
      <c r="G131" s="28" t="s">
        <v>370</v>
      </c>
      <c r="H131" s="28" t="s">
        <v>370</v>
      </c>
      <c r="I131" s="28" t="s">
        <v>370</v>
      </c>
    </row>
    <row r="132" spans="1:9" x14ac:dyDescent="0.25">
      <c r="A132" s="30" t="s">
        <v>251</v>
      </c>
      <c r="B132" s="31">
        <v>920.38671912809502</v>
      </c>
      <c r="C132" s="31">
        <v>728</v>
      </c>
      <c r="D132" s="31">
        <v>895.1</v>
      </c>
      <c r="E132" s="31">
        <v>1107</v>
      </c>
      <c r="G132" s="31">
        <v>0</v>
      </c>
      <c r="H132" s="31">
        <v>0</v>
      </c>
      <c r="I132" s="31">
        <v>0</v>
      </c>
    </row>
    <row r="133" spans="1:9" x14ac:dyDescent="0.25">
      <c r="A133" s="22"/>
      <c r="B133" s="28" t="s">
        <v>1006</v>
      </c>
      <c r="C133" s="28" t="s">
        <v>1007</v>
      </c>
      <c r="D133" s="28" t="s">
        <v>1008</v>
      </c>
      <c r="E133" s="28" t="s">
        <v>1009</v>
      </c>
      <c r="G133" s="28" t="s">
        <v>370</v>
      </c>
      <c r="H133" s="28" t="s">
        <v>370</v>
      </c>
      <c r="I133" s="28" t="s">
        <v>370</v>
      </c>
    </row>
    <row r="134" spans="1:9" x14ac:dyDescent="0.25">
      <c r="A134" s="30" t="s">
        <v>255</v>
      </c>
      <c r="B134" s="31">
        <v>1942.6018807272192</v>
      </c>
      <c r="C134" s="31">
        <v>1635.0900000000001</v>
      </c>
      <c r="D134" s="31">
        <v>1921.3</v>
      </c>
      <c r="E134" s="31">
        <v>2194.7000000000003</v>
      </c>
      <c r="G134" s="31">
        <v>0</v>
      </c>
      <c r="H134" s="31">
        <v>0</v>
      </c>
      <c r="I134" s="31">
        <v>0</v>
      </c>
    </row>
    <row r="135" spans="1:9" x14ac:dyDescent="0.25">
      <c r="A135" s="22"/>
      <c r="B135" s="28" t="s">
        <v>1010</v>
      </c>
      <c r="C135" s="28" t="s">
        <v>1011</v>
      </c>
      <c r="D135" s="28" t="s">
        <v>1012</v>
      </c>
      <c r="E135" s="28" t="s">
        <v>1013</v>
      </c>
      <c r="G135" s="28" t="s">
        <v>370</v>
      </c>
      <c r="H135" s="28" t="s">
        <v>370</v>
      </c>
      <c r="I135" s="28" t="s">
        <v>370</v>
      </c>
    </row>
    <row r="136" spans="1:9" x14ac:dyDescent="0.25">
      <c r="A136" s="30" t="s">
        <v>259</v>
      </c>
      <c r="B136" s="31">
        <v>5584.7588180899675</v>
      </c>
      <c r="C136" s="31">
        <v>3151.8</v>
      </c>
      <c r="D136" s="31">
        <v>4260</v>
      </c>
      <c r="E136" s="31">
        <v>6365.799</v>
      </c>
      <c r="G136" s="31">
        <v>0</v>
      </c>
      <c r="H136" s="31">
        <v>0</v>
      </c>
      <c r="I136" s="31">
        <v>0</v>
      </c>
    </row>
    <row r="137" spans="1:9" x14ac:dyDescent="0.25">
      <c r="A137" s="32"/>
      <c r="B137" s="47" t="s">
        <v>1014</v>
      </c>
      <c r="C137" s="47" t="s">
        <v>1015</v>
      </c>
      <c r="D137" s="47" t="s">
        <v>1016</v>
      </c>
      <c r="E137" s="47" t="s">
        <v>1017</v>
      </c>
      <c r="F137" s="32"/>
      <c r="G137" s="47" t="s">
        <v>370</v>
      </c>
      <c r="H137" s="47" t="s">
        <v>370</v>
      </c>
      <c r="I137" s="47" t="s">
        <v>370</v>
      </c>
    </row>
    <row r="138" spans="1:9" x14ac:dyDescent="0.25">
      <c r="A138" s="61" t="s">
        <v>263</v>
      </c>
      <c r="B138" s="61"/>
      <c r="C138" s="61"/>
      <c r="D138" s="61"/>
      <c r="E138" s="61"/>
      <c r="F138" s="61"/>
      <c r="G138" s="61"/>
      <c r="H138" s="61"/>
      <c r="I138" s="61"/>
    </row>
    <row r="139" spans="1:9" ht="14.45" customHeight="1" x14ac:dyDescent="0.25">
      <c r="A139" s="61" t="s">
        <v>264</v>
      </c>
      <c r="B139" s="61"/>
      <c r="C139" s="61"/>
      <c r="D139" s="61"/>
      <c r="E139" s="61"/>
      <c r="F139" s="61"/>
      <c r="G139" s="61"/>
      <c r="H139" s="61"/>
      <c r="I139" s="61"/>
    </row>
    <row r="140" spans="1:9" x14ac:dyDescent="0.25">
      <c r="A140" s="61" t="s">
        <v>265</v>
      </c>
      <c r="B140" s="61"/>
      <c r="C140" s="61"/>
      <c r="D140" s="61"/>
      <c r="E140" s="61"/>
      <c r="F140" s="61"/>
      <c r="G140" s="61"/>
      <c r="H140" s="61"/>
      <c r="I140" s="61"/>
    </row>
    <row r="141" spans="1:9" x14ac:dyDescent="0.25">
      <c r="A141" s="61" t="s">
        <v>1018</v>
      </c>
      <c r="B141" s="61"/>
      <c r="C141" s="61"/>
      <c r="D141" s="61"/>
      <c r="E141" s="61"/>
      <c r="F141" s="61"/>
      <c r="G141" s="61"/>
      <c r="H141" s="61"/>
      <c r="I141" s="61"/>
    </row>
    <row r="142" spans="1:9" ht="30" customHeight="1" x14ac:dyDescent="0.25">
      <c r="A142" s="61" t="s">
        <v>1019</v>
      </c>
      <c r="B142" s="61"/>
      <c r="C142" s="61"/>
      <c r="D142" s="61"/>
      <c r="E142" s="61"/>
      <c r="F142" s="61"/>
      <c r="G142" s="61"/>
      <c r="H142" s="61"/>
      <c r="I142" s="61"/>
    </row>
    <row r="143" spans="1:9" ht="30" customHeight="1" x14ac:dyDescent="0.25">
      <c r="A143" s="61" t="s">
        <v>1020</v>
      </c>
      <c r="B143" s="61"/>
      <c r="C143" s="61"/>
      <c r="D143" s="61"/>
      <c r="E143" s="61"/>
      <c r="F143" s="61"/>
      <c r="G143" s="61"/>
      <c r="H143" s="61"/>
      <c r="I143" s="61"/>
    </row>
    <row r="144" spans="1:9" ht="60" customHeight="1" x14ac:dyDescent="0.25">
      <c r="A144" s="61" t="s">
        <v>1021</v>
      </c>
      <c r="B144" s="61"/>
      <c r="C144" s="61"/>
      <c r="D144" s="61"/>
      <c r="E144" s="61"/>
      <c r="F144" s="61"/>
      <c r="G144" s="61"/>
      <c r="H144" s="61"/>
      <c r="I144" s="61"/>
    </row>
    <row r="145" spans="1:9" ht="30" customHeight="1" x14ac:dyDescent="0.25">
      <c r="A145" s="61" t="s">
        <v>1022</v>
      </c>
      <c r="B145" s="61"/>
      <c r="C145" s="61"/>
      <c r="D145" s="61"/>
      <c r="E145" s="61"/>
      <c r="F145" s="61"/>
      <c r="G145" s="61"/>
      <c r="H145" s="61"/>
      <c r="I145" s="61"/>
    </row>
    <row r="146" spans="1:9" ht="29.45" customHeight="1" x14ac:dyDescent="0.25">
      <c r="A146" s="61" t="s">
        <v>1023</v>
      </c>
      <c r="B146" s="61"/>
      <c r="C146" s="61"/>
      <c r="D146" s="61"/>
      <c r="E146" s="61"/>
      <c r="F146" s="61"/>
      <c r="G146" s="61"/>
      <c r="H146" s="61"/>
      <c r="I146" s="61"/>
    </row>
    <row r="147" spans="1:9" ht="75" customHeight="1" x14ac:dyDescent="0.25">
      <c r="A147" s="61" t="s">
        <v>1024</v>
      </c>
      <c r="B147" s="61"/>
      <c r="C147" s="61"/>
      <c r="D147" s="61"/>
      <c r="E147" s="61"/>
      <c r="F147" s="61"/>
      <c r="G147" s="61"/>
      <c r="H147" s="61"/>
      <c r="I147" s="61"/>
    </row>
  </sheetData>
  <mergeCells count="15">
    <mergeCell ref="B3:E3"/>
    <mergeCell ref="G3:I3"/>
    <mergeCell ref="C4:E4"/>
    <mergeCell ref="G4:I4"/>
    <mergeCell ref="A2:I2"/>
    <mergeCell ref="A138:I138"/>
    <mergeCell ref="A139:I139"/>
    <mergeCell ref="A140:I140"/>
    <mergeCell ref="A141:I141"/>
    <mergeCell ref="A142:I142"/>
    <mergeCell ref="A143:I143"/>
    <mergeCell ref="A144:I144"/>
    <mergeCell ref="A145:I145"/>
    <mergeCell ref="A146:I146"/>
    <mergeCell ref="A147:I1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4E74F-9048-4030-A5F2-6355685551D2}">
  <dimension ref="A1:I147"/>
  <sheetViews>
    <sheetView zoomScale="112" zoomScaleNormal="112" workbookViewId="0">
      <selection activeCell="A2" sqref="A2:I2"/>
    </sheetView>
  </sheetViews>
  <sheetFormatPr defaultRowHeight="15" x14ac:dyDescent="0.25"/>
  <cols>
    <col min="1" max="1" width="60.7109375" customWidth="1"/>
    <col min="2" max="5" width="14.140625" customWidth="1"/>
    <col min="6" max="6" width="1.7109375" customWidth="1"/>
    <col min="7" max="9" width="14.140625" customWidth="1"/>
  </cols>
  <sheetData>
    <row r="1" spans="1:9" x14ac:dyDescent="0.25">
      <c r="A1" s="2" t="str">
        <f>HYPERLINK("#TOC!A1", "Return to Table of Contents")</f>
        <v>Return to Table of Contents</v>
      </c>
    </row>
    <row r="2" spans="1:9" x14ac:dyDescent="0.25">
      <c r="A2" s="63" t="s">
        <v>10</v>
      </c>
      <c r="B2" s="61"/>
      <c r="C2" s="61"/>
      <c r="D2" s="61"/>
      <c r="E2" s="61"/>
      <c r="F2" s="61"/>
      <c r="G2" s="61"/>
      <c r="H2" s="61"/>
      <c r="I2" s="61"/>
    </row>
    <row r="3" spans="1:9" x14ac:dyDescent="0.25">
      <c r="A3" s="21"/>
      <c r="B3" s="66" t="s">
        <v>274</v>
      </c>
      <c r="C3" s="66" t="s">
        <v>274</v>
      </c>
      <c r="D3" s="66" t="s">
        <v>274</v>
      </c>
      <c r="E3" s="66" t="s">
        <v>274</v>
      </c>
      <c r="F3" s="21"/>
      <c r="G3" s="67" t="s">
        <v>275</v>
      </c>
      <c r="H3" s="67" t="s">
        <v>275</v>
      </c>
      <c r="I3" s="67" t="s">
        <v>275</v>
      </c>
    </row>
    <row r="4" spans="1:9" x14ac:dyDescent="0.25">
      <c r="A4" s="22"/>
      <c r="B4" s="23"/>
      <c r="C4" s="68" t="s">
        <v>276</v>
      </c>
      <c r="D4" s="68" t="s">
        <v>276</v>
      </c>
      <c r="E4" s="68" t="s">
        <v>276</v>
      </c>
      <c r="G4" s="65" t="s">
        <v>277</v>
      </c>
      <c r="H4" s="65" t="s">
        <v>278</v>
      </c>
      <c r="I4" s="65" t="s">
        <v>278</v>
      </c>
    </row>
    <row r="5" spans="1:9" ht="45" x14ac:dyDescent="0.25">
      <c r="A5" s="22"/>
      <c r="B5" s="24" t="s">
        <v>279</v>
      </c>
      <c r="C5" s="47" t="s">
        <v>280</v>
      </c>
      <c r="D5" s="47" t="s">
        <v>281</v>
      </c>
      <c r="E5" s="47" t="s">
        <v>282</v>
      </c>
      <c r="G5" s="36" t="s">
        <v>283</v>
      </c>
      <c r="H5" s="36" t="s">
        <v>284</v>
      </c>
      <c r="I5" s="36" t="s">
        <v>285</v>
      </c>
    </row>
    <row r="6" spans="1:9" x14ac:dyDescent="0.25">
      <c r="A6" s="26" t="s">
        <v>1025</v>
      </c>
      <c r="B6" s="27">
        <v>409.02547715729304</v>
      </c>
      <c r="C6" s="27">
        <v>0.03</v>
      </c>
      <c r="D6" s="27">
        <v>101.5</v>
      </c>
      <c r="E6" s="27">
        <v>483.05599999999998</v>
      </c>
      <c r="F6" s="21"/>
      <c r="G6" s="27">
        <v>5.6960896705643274</v>
      </c>
      <c r="H6" s="27">
        <v>17.968837762974598</v>
      </c>
      <c r="I6" s="27">
        <v>23.664927433538928</v>
      </c>
    </row>
    <row r="7" spans="1:9" x14ac:dyDescent="0.25">
      <c r="A7" s="22"/>
      <c r="B7" s="28" t="s">
        <v>300</v>
      </c>
      <c r="C7" s="28" t="s">
        <v>301</v>
      </c>
      <c r="D7" s="28" t="s">
        <v>302</v>
      </c>
      <c r="E7" s="28" t="s">
        <v>303</v>
      </c>
      <c r="G7" s="28" t="s">
        <v>304</v>
      </c>
      <c r="H7" s="28" t="s">
        <v>305</v>
      </c>
      <c r="I7" s="28" t="s">
        <v>306</v>
      </c>
    </row>
    <row r="8" spans="1:9" x14ac:dyDescent="0.25">
      <c r="A8" s="29" t="s">
        <v>673</v>
      </c>
      <c r="I8" s="22"/>
    </row>
    <row r="9" spans="1:9" x14ac:dyDescent="0.25">
      <c r="A9" s="30" t="s">
        <v>32</v>
      </c>
      <c r="B9" s="31">
        <v>177.01408364116418</v>
      </c>
      <c r="C9" s="31">
        <v>-1.5</v>
      </c>
      <c r="D9" s="31">
        <v>13.619</v>
      </c>
      <c r="E9" s="31">
        <v>292.40000000000003</v>
      </c>
      <c r="G9" s="31">
        <v>2.8096662444206144</v>
      </c>
      <c r="H9" s="31">
        <v>30.432417373735269</v>
      </c>
      <c r="I9" s="31">
        <v>33.242083618155888</v>
      </c>
    </row>
    <row r="10" spans="1:9" x14ac:dyDescent="0.25">
      <c r="A10" s="22"/>
      <c r="B10" s="28" t="s">
        <v>1026</v>
      </c>
      <c r="C10" s="28" t="s">
        <v>1027</v>
      </c>
      <c r="D10" s="28" t="s">
        <v>1028</v>
      </c>
      <c r="E10" s="28" t="s">
        <v>1029</v>
      </c>
      <c r="G10" s="28" t="s">
        <v>1030</v>
      </c>
      <c r="H10" s="28" t="s">
        <v>1031</v>
      </c>
      <c r="I10" s="28" t="s">
        <v>1032</v>
      </c>
    </row>
    <row r="11" spans="1:9" x14ac:dyDescent="0.25">
      <c r="A11" s="30" t="s">
        <v>36</v>
      </c>
      <c r="B11" s="31">
        <v>222.93416649078318</v>
      </c>
      <c r="C11" s="31">
        <v>0</v>
      </c>
      <c r="D11" s="31">
        <v>13.5</v>
      </c>
      <c r="E11" s="31">
        <v>350</v>
      </c>
      <c r="G11" s="31">
        <v>7.8723438969070347</v>
      </c>
      <c r="H11" s="31">
        <v>24.546169593139336</v>
      </c>
      <c r="I11" s="31">
        <v>32.418513490046365</v>
      </c>
    </row>
    <row r="12" spans="1:9" x14ac:dyDescent="0.25">
      <c r="A12" s="22"/>
      <c r="B12" s="28" t="s">
        <v>1033</v>
      </c>
      <c r="C12" s="28" t="s">
        <v>1034</v>
      </c>
      <c r="D12" s="28" t="s">
        <v>1035</v>
      </c>
      <c r="E12" s="28" t="s">
        <v>1036</v>
      </c>
      <c r="G12" s="28" t="s">
        <v>1037</v>
      </c>
      <c r="H12" s="28" t="s">
        <v>1038</v>
      </c>
      <c r="I12" s="28" t="s">
        <v>1039</v>
      </c>
    </row>
    <row r="13" spans="1:9" x14ac:dyDescent="0.25">
      <c r="A13" s="30" t="s">
        <v>40</v>
      </c>
      <c r="B13" s="31">
        <v>291.8520881453191</v>
      </c>
      <c r="C13" s="31">
        <v>2.9000000000000001E-2</v>
      </c>
      <c r="D13" s="31">
        <v>101.5</v>
      </c>
      <c r="E13" s="31">
        <v>455</v>
      </c>
      <c r="G13" s="31">
        <v>5.2463478251110089</v>
      </c>
      <c r="H13" s="31">
        <v>18.235766037141559</v>
      </c>
      <c r="I13" s="31">
        <v>23.482113862252564</v>
      </c>
    </row>
    <row r="14" spans="1:9" x14ac:dyDescent="0.25">
      <c r="A14" s="22"/>
      <c r="B14" s="28" t="s">
        <v>1040</v>
      </c>
      <c r="C14" s="28" t="s">
        <v>574</v>
      </c>
      <c r="D14" s="28" t="s">
        <v>1041</v>
      </c>
      <c r="E14" s="28" t="s">
        <v>1042</v>
      </c>
      <c r="G14" s="28" t="s">
        <v>1043</v>
      </c>
      <c r="H14" s="28" t="s">
        <v>1044</v>
      </c>
      <c r="I14" s="28" t="s">
        <v>1045</v>
      </c>
    </row>
    <row r="15" spans="1:9" x14ac:dyDescent="0.25">
      <c r="A15" s="30" t="s">
        <v>44</v>
      </c>
      <c r="B15" s="31">
        <v>603.82690896147176</v>
      </c>
      <c r="C15" s="31">
        <v>10.515000000000001</v>
      </c>
      <c r="D15" s="31">
        <v>283.06600000000003</v>
      </c>
      <c r="E15" s="31">
        <v>720.86599999999999</v>
      </c>
      <c r="G15" s="31">
        <v>4.8115950357407824</v>
      </c>
      <c r="H15" s="31">
        <v>10.119829990508364</v>
      </c>
      <c r="I15" s="31">
        <v>14.931425026249148</v>
      </c>
    </row>
    <row r="16" spans="1:9" x14ac:dyDescent="0.25">
      <c r="A16" s="22"/>
      <c r="B16" s="28" t="s">
        <v>1046</v>
      </c>
      <c r="C16" s="28" t="s">
        <v>1047</v>
      </c>
      <c r="D16" s="28" t="s">
        <v>1048</v>
      </c>
      <c r="E16" s="28" t="s">
        <v>1049</v>
      </c>
      <c r="G16" s="28" t="s">
        <v>1050</v>
      </c>
      <c r="H16" s="28" t="s">
        <v>1051</v>
      </c>
      <c r="I16" s="28" t="s">
        <v>1052</v>
      </c>
    </row>
    <row r="17" spans="1:9" x14ac:dyDescent="0.25">
      <c r="A17" s="30" t="s">
        <v>48</v>
      </c>
      <c r="B17" s="31">
        <v>570.59109522157644</v>
      </c>
      <c r="C17" s="31">
        <v>1.7</v>
      </c>
      <c r="D17" s="31">
        <v>258</v>
      </c>
      <c r="E17" s="31">
        <v>664</v>
      </c>
      <c r="G17" s="31">
        <v>7.8850046292552767</v>
      </c>
      <c r="H17" s="31">
        <v>11.091374566700667</v>
      </c>
      <c r="I17" s="31">
        <v>18.976379195955946</v>
      </c>
    </row>
    <row r="18" spans="1:9" x14ac:dyDescent="0.25">
      <c r="A18" s="22"/>
      <c r="B18" s="28" t="s">
        <v>1053</v>
      </c>
      <c r="C18" s="28" t="s">
        <v>1054</v>
      </c>
      <c r="D18" s="28" t="s">
        <v>1055</v>
      </c>
      <c r="E18" s="28" t="s">
        <v>1056</v>
      </c>
      <c r="G18" s="28" t="s">
        <v>1057</v>
      </c>
      <c r="H18" s="28" t="s">
        <v>1058</v>
      </c>
      <c r="I18" s="28" t="s">
        <v>1059</v>
      </c>
    </row>
    <row r="19" spans="1:9" x14ac:dyDescent="0.25">
      <c r="A19" s="30" t="s">
        <v>52</v>
      </c>
      <c r="B19" s="31">
        <v>816.66545397499885</v>
      </c>
      <c r="C19" s="31">
        <v>2.5</v>
      </c>
      <c r="D19" s="31">
        <v>256.33499999999998</v>
      </c>
      <c r="E19" s="31">
        <v>746.19100000000003</v>
      </c>
      <c r="G19" s="31">
        <v>5.4388595483271986</v>
      </c>
      <c r="H19" s="31">
        <v>7.5299290326024098</v>
      </c>
      <c r="I19" s="31">
        <v>12.968788580929608</v>
      </c>
    </row>
    <row r="20" spans="1:9" x14ac:dyDescent="0.25">
      <c r="A20" s="22"/>
      <c r="B20" s="28" t="s">
        <v>1060</v>
      </c>
      <c r="C20" s="28" t="s">
        <v>1061</v>
      </c>
      <c r="D20" s="28" t="s">
        <v>1062</v>
      </c>
      <c r="E20" s="28" t="s">
        <v>1063</v>
      </c>
      <c r="G20" s="28" t="s">
        <v>1064</v>
      </c>
      <c r="H20" s="28" t="s">
        <v>1065</v>
      </c>
      <c r="I20" s="28" t="s">
        <v>1066</v>
      </c>
    </row>
    <row r="21" spans="1:9" x14ac:dyDescent="0.25">
      <c r="A21" s="29" t="s">
        <v>716</v>
      </c>
      <c r="I21" s="22"/>
    </row>
    <row r="22" spans="1:9" x14ac:dyDescent="0.25">
      <c r="A22" s="30" t="s">
        <v>57</v>
      </c>
      <c r="B22" s="31">
        <v>200.77331782264466</v>
      </c>
      <c r="C22" s="31">
        <v>-0.92800000000000005</v>
      </c>
      <c r="D22" s="31">
        <v>13.619</v>
      </c>
      <c r="E22" s="31">
        <v>322.7</v>
      </c>
      <c r="G22" s="31">
        <v>5.4291158722596942</v>
      </c>
      <c r="H22" s="31">
        <v>27.386849273882401</v>
      </c>
      <c r="I22" s="31">
        <v>32.815965146142098</v>
      </c>
    </row>
    <row r="23" spans="1:9" x14ac:dyDescent="0.25">
      <c r="A23" s="22"/>
      <c r="B23" s="28" t="s">
        <v>1067</v>
      </c>
      <c r="C23" s="28" t="s">
        <v>1068</v>
      </c>
      <c r="D23" s="28" t="s">
        <v>1028</v>
      </c>
      <c r="E23" s="28" t="s">
        <v>1069</v>
      </c>
      <c r="G23" s="28" t="s">
        <v>1070</v>
      </c>
      <c r="H23" s="28" t="s">
        <v>1071</v>
      </c>
      <c r="I23" s="28" t="s">
        <v>1072</v>
      </c>
    </row>
    <row r="24" spans="1:9" x14ac:dyDescent="0.25">
      <c r="A24" s="30" t="s">
        <v>61</v>
      </c>
      <c r="B24" s="31">
        <v>455.44516403808882</v>
      </c>
      <c r="C24" s="31">
        <v>1.1000000000000001</v>
      </c>
      <c r="D24" s="31">
        <v>207</v>
      </c>
      <c r="E24" s="31">
        <v>578.6</v>
      </c>
      <c r="G24" s="31">
        <v>5.0183725485166493</v>
      </c>
      <c r="H24" s="31">
        <v>13.979938793954663</v>
      </c>
      <c r="I24" s="31">
        <v>18.998311342471318</v>
      </c>
    </row>
    <row r="25" spans="1:9" x14ac:dyDescent="0.25">
      <c r="A25" s="22"/>
      <c r="B25" s="28" t="s">
        <v>1073</v>
      </c>
      <c r="C25" s="28" t="s">
        <v>1074</v>
      </c>
      <c r="D25" s="28" t="s">
        <v>1075</v>
      </c>
      <c r="E25" s="28" t="s">
        <v>1076</v>
      </c>
      <c r="G25" s="28" t="s">
        <v>1077</v>
      </c>
      <c r="H25" s="28" t="s">
        <v>1078</v>
      </c>
      <c r="I25" s="28" t="s">
        <v>1079</v>
      </c>
    </row>
    <row r="26" spans="1:9" x14ac:dyDescent="0.25">
      <c r="A26" s="30" t="s">
        <v>65</v>
      </c>
      <c r="B26" s="31">
        <v>648.72799705115347</v>
      </c>
      <c r="C26" s="31">
        <v>1.9750000000000001</v>
      </c>
      <c r="D26" s="31">
        <v>258</v>
      </c>
      <c r="E26" s="31">
        <v>706</v>
      </c>
      <c r="G26" s="31">
        <v>7.1082711287896503</v>
      </c>
      <c r="H26" s="31">
        <v>9.96049558573349</v>
      </c>
      <c r="I26" s="31">
        <v>17.068766714523136</v>
      </c>
    </row>
    <row r="27" spans="1:9" x14ac:dyDescent="0.25">
      <c r="A27" s="22"/>
      <c r="B27" s="28" t="s">
        <v>1080</v>
      </c>
      <c r="C27" s="28" t="s">
        <v>1081</v>
      </c>
      <c r="D27" s="28" t="s">
        <v>1082</v>
      </c>
      <c r="E27" s="28" t="s">
        <v>1083</v>
      </c>
      <c r="G27" s="28" t="s">
        <v>1084</v>
      </c>
      <c r="H27" s="28" t="s">
        <v>1085</v>
      </c>
      <c r="I27" s="28" t="s">
        <v>1086</v>
      </c>
    </row>
    <row r="28" spans="1:9" x14ac:dyDescent="0.25">
      <c r="A28" s="29" t="s">
        <v>738</v>
      </c>
      <c r="I28" s="22"/>
    </row>
    <row r="29" spans="1:9" x14ac:dyDescent="0.25">
      <c r="A29" s="30" t="s">
        <v>70</v>
      </c>
      <c r="B29" s="31">
        <v>140.32813311161942</v>
      </c>
      <c r="C29" s="31">
        <v>0</v>
      </c>
      <c r="D29" s="31">
        <v>0.6</v>
      </c>
      <c r="E29" s="31">
        <v>280</v>
      </c>
      <c r="G29" s="31">
        <v>28.016711851793332</v>
      </c>
      <c r="H29" s="31">
        <v>13.163946442940402</v>
      </c>
      <c r="I29" s="31">
        <v>41.180658294733725</v>
      </c>
    </row>
    <row r="30" spans="1:9" x14ac:dyDescent="0.25">
      <c r="A30" s="22"/>
      <c r="B30" s="28" t="s">
        <v>1087</v>
      </c>
      <c r="C30" s="28" t="s">
        <v>370</v>
      </c>
      <c r="D30" s="28" t="s">
        <v>1088</v>
      </c>
      <c r="E30" s="28" t="s">
        <v>1089</v>
      </c>
      <c r="G30" s="28" t="s">
        <v>1090</v>
      </c>
      <c r="H30" s="28" t="s">
        <v>1091</v>
      </c>
      <c r="I30" s="28" t="s">
        <v>1092</v>
      </c>
    </row>
    <row r="31" spans="1:9" x14ac:dyDescent="0.25">
      <c r="A31" s="30" t="s">
        <v>74</v>
      </c>
      <c r="B31" s="31">
        <v>214.65487500553502</v>
      </c>
      <c r="C31" s="31">
        <v>0</v>
      </c>
      <c r="D31" s="31">
        <v>6</v>
      </c>
      <c r="E31" s="31">
        <v>245</v>
      </c>
      <c r="G31" s="31">
        <v>6.1428020120040356</v>
      </c>
      <c r="H31" s="31">
        <v>24.040479637535039</v>
      </c>
      <c r="I31" s="31">
        <v>30.183281649539072</v>
      </c>
    </row>
    <row r="32" spans="1:9" x14ac:dyDescent="0.25">
      <c r="A32" s="22"/>
      <c r="B32" s="28" t="s">
        <v>1093</v>
      </c>
      <c r="C32" s="28" t="s">
        <v>1094</v>
      </c>
      <c r="D32" s="28" t="s">
        <v>1095</v>
      </c>
      <c r="E32" s="28" t="s">
        <v>1096</v>
      </c>
      <c r="G32" s="28" t="s">
        <v>1097</v>
      </c>
      <c r="H32" s="28" t="s">
        <v>1098</v>
      </c>
      <c r="I32" s="28" t="s">
        <v>1099</v>
      </c>
    </row>
    <row r="33" spans="1:9" x14ac:dyDescent="0.25">
      <c r="A33" s="30" t="s">
        <v>78</v>
      </c>
      <c r="B33" s="31">
        <v>283.76081586285608</v>
      </c>
      <c r="C33" s="31">
        <v>4.0000000000000001E-3</v>
      </c>
      <c r="D33" s="31">
        <v>36</v>
      </c>
      <c r="E33" s="31">
        <v>511.55700000000002</v>
      </c>
      <c r="G33" s="31">
        <v>2.7681608191972504</v>
      </c>
      <c r="H33" s="31">
        <v>21.763472915008801</v>
      </c>
      <c r="I33" s="31">
        <v>24.531633734206057</v>
      </c>
    </row>
    <row r="34" spans="1:9" x14ac:dyDescent="0.25">
      <c r="A34" s="22"/>
      <c r="B34" s="28" t="s">
        <v>1100</v>
      </c>
      <c r="C34" s="28" t="s">
        <v>1101</v>
      </c>
      <c r="D34" s="28" t="s">
        <v>1102</v>
      </c>
      <c r="E34" s="28" t="s">
        <v>1103</v>
      </c>
      <c r="G34" s="28" t="s">
        <v>1104</v>
      </c>
      <c r="H34" s="28" t="s">
        <v>1105</v>
      </c>
      <c r="I34" s="28" t="s">
        <v>1106</v>
      </c>
    </row>
    <row r="35" spans="1:9" x14ac:dyDescent="0.25">
      <c r="A35" s="30" t="s">
        <v>82</v>
      </c>
      <c r="B35" s="31">
        <v>250.04952346657524</v>
      </c>
      <c r="C35" s="31">
        <v>-0.755</v>
      </c>
      <c r="D35" s="31">
        <v>31</v>
      </c>
      <c r="E35" s="31">
        <v>597</v>
      </c>
      <c r="G35" s="31">
        <v>1.8527311352051636</v>
      </c>
      <c r="H35" s="31">
        <v>28.340295930505977</v>
      </c>
      <c r="I35" s="31">
        <v>30.193027065711135</v>
      </c>
    </row>
    <row r="36" spans="1:9" x14ac:dyDescent="0.25">
      <c r="A36" s="22"/>
      <c r="B36" s="28" t="s">
        <v>1107</v>
      </c>
      <c r="C36" s="28" t="s">
        <v>1108</v>
      </c>
      <c r="D36" s="28" t="s">
        <v>1109</v>
      </c>
      <c r="E36" s="28" t="s">
        <v>1110</v>
      </c>
      <c r="G36" s="28" t="s">
        <v>1111</v>
      </c>
      <c r="H36" s="28" t="s">
        <v>1112</v>
      </c>
      <c r="I36" s="28" t="s">
        <v>1113</v>
      </c>
    </row>
    <row r="37" spans="1:9" x14ac:dyDescent="0.25">
      <c r="A37" s="30" t="s">
        <v>86</v>
      </c>
      <c r="B37" s="31">
        <v>312.3181632608588</v>
      </c>
      <c r="C37" s="31">
        <v>2.9000000000000001E-2</v>
      </c>
      <c r="D37" s="31">
        <v>114</v>
      </c>
      <c r="E37" s="31">
        <v>455</v>
      </c>
      <c r="G37" s="31">
        <v>3.163699771042193</v>
      </c>
      <c r="H37" s="31">
        <v>20.984244708757519</v>
      </c>
      <c r="I37" s="31">
        <v>24.147944479799712</v>
      </c>
    </row>
    <row r="38" spans="1:9" x14ac:dyDescent="0.25">
      <c r="A38" s="22"/>
      <c r="B38" s="28" t="s">
        <v>1114</v>
      </c>
      <c r="C38" s="28" t="s">
        <v>1115</v>
      </c>
      <c r="D38" s="28" t="s">
        <v>1116</v>
      </c>
      <c r="E38" s="28" t="s">
        <v>1117</v>
      </c>
      <c r="G38" s="28" t="s">
        <v>1118</v>
      </c>
      <c r="H38" s="28" t="s">
        <v>1119</v>
      </c>
      <c r="I38" s="28" t="s">
        <v>1120</v>
      </c>
    </row>
    <row r="39" spans="1:9" x14ac:dyDescent="0.25">
      <c r="A39" s="30" t="s">
        <v>90</v>
      </c>
      <c r="B39" s="31">
        <v>474.69140100432054</v>
      </c>
      <c r="C39" s="31">
        <v>17</v>
      </c>
      <c r="D39" s="31">
        <v>250.804</v>
      </c>
      <c r="E39" s="31">
        <v>685</v>
      </c>
      <c r="G39" s="31">
        <v>0.16668325122639263</v>
      </c>
      <c r="H39" s="31">
        <v>14.503143842295174</v>
      </c>
      <c r="I39" s="31">
        <v>14.669827093521567</v>
      </c>
    </row>
    <row r="40" spans="1:9" x14ac:dyDescent="0.25">
      <c r="A40" s="22"/>
      <c r="B40" s="28" t="s">
        <v>1121</v>
      </c>
      <c r="C40" s="28" t="s">
        <v>1122</v>
      </c>
      <c r="D40" s="28" t="s">
        <v>1123</v>
      </c>
      <c r="E40" s="28" t="s">
        <v>1124</v>
      </c>
      <c r="G40" s="28" t="s">
        <v>1125</v>
      </c>
      <c r="H40" s="28" t="s">
        <v>1126</v>
      </c>
      <c r="I40" s="28" t="s">
        <v>1127</v>
      </c>
    </row>
    <row r="41" spans="1:9" x14ac:dyDescent="0.25">
      <c r="A41" s="30" t="s">
        <v>94</v>
      </c>
      <c r="B41" s="31">
        <v>875.23270262302185</v>
      </c>
      <c r="C41" s="31">
        <v>275</v>
      </c>
      <c r="D41" s="31">
        <v>480</v>
      </c>
      <c r="E41" s="31">
        <v>1020.298</v>
      </c>
      <c r="G41" s="31">
        <v>2.4410700966529867E-2</v>
      </c>
      <c r="H41" s="31">
        <v>5.8862815050281441</v>
      </c>
      <c r="I41" s="31">
        <v>5.9106922059946738</v>
      </c>
    </row>
    <row r="42" spans="1:9" x14ac:dyDescent="0.25">
      <c r="A42" s="22"/>
      <c r="B42" s="28" t="s">
        <v>1128</v>
      </c>
      <c r="C42" s="28" t="s">
        <v>1129</v>
      </c>
      <c r="D42" s="28" t="s">
        <v>1130</v>
      </c>
      <c r="E42" s="28" t="s">
        <v>1131</v>
      </c>
      <c r="G42" s="28" t="s">
        <v>1132</v>
      </c>
      <c r="H42" s="28" t="s">
        <v>1133</v>
      </c>
      <c r="I42" s="28" t="s">
        <v>1133</v>
      </c>
    </row>
    <row r="43" spans="1:9" x14ac:dyDescent="0.25">
      <c r="A43" s="30" t="s">
        <v>98</v>
      </c>
      <c r="B43" s="31">
        <v>1413.63969897211</v>
      </c>
      <c r="C43" s="31">
        <v>53.1</v>
      </c>
      <c r="D43" s="31">
        <v>370</v>
      </c>
      <c r="E43" s="31">
        <v>1274</v>
      </c>
      <c r="G43" s="31">
        <v>0.23440191250975825</v>
      </c>
      <c r="H43" s="31">
        <v>11.685323793977714</v>
      </c>
      <c r="I43" s="31">
        <v>11.919725706487473</v>
      </c>
    </row>
    <row r="44" spans="1:9" x14ac:dyDescent="0.25">
      <c r="A44" s="22"/>
      <c r="B44" s="28" t="s">
        <v>1134</v>
      </c>
      <c r="C44" s="28" t="s">
        <v>1135</v>
      </c>
      <c r="D44" s="28" t="s">
        <v>1136</v>
      </c>
      <c r="E44" s="28" t="s">
        <v>1137</v>
      </c>
      <c r="G44" s="28" t="s">
        <v>1138</v>
      </c>
      <c r="H44" s="28" t="s">
        <v>1139</v>
      </c>
      <c r="I44" s="28" t="s">
        <v>1140</v>
      </c>
    </row>
    <row r="45" spans="1:9" x14ac:dyDescent="0.25">
      <c r="A45" s="29" t="s">
        <v>794</v>
      </c>
      <c r="I45" s="22"/>
    </row>
    <row r="46" spans="1:9" x14ac:dyDescent="0.25">
      <c r="A46" s="30" t="s">
        <v>70</v>
      </c>
      <c r="B46" s="31">
        <v>140.32813311161942</v>
      </c>
      <c r="C46" s="31">
        <v>0</v>
      </c>
      <c r="D46" s="31">
        <v>0.6</v>
      </c>
      <c r="E46" s="31">
        <v>280</v>
      </c>
      <c r="G46" s="31">
        <v>28.016711851793332</v>
      </c>
      <c r="H46" s="31">
        <v>13.163946442940402</v>
      </c>
      <c r="I46" s="31">
        <v>41.180658294733725</v>
      </c>
    </row>
    <row r="47" spans="1:9" x14ac:dyDescent="0.25">
      <c r="A47" s="22"/>
      <c r="B47" s="28" t="s">
        <v>1087</v>
      </c>
      <c r="C47" s="28" t="s">
        <v>370</v>
      </c>
      <c r="D47" s="28" t="s">
        <v>1088</v>
      </c>
      <c r="E47" s="28" t="s">
        <v>1089</v>
      </c>
      <c r="G47" s="28" t="s">
        <v>1090</v>
      </c>
      <c r="H47" s="28" t="s">
        <v>1091</v>
      </c>
      <c r="I47" s="28" t="s">
        <v>1092</v>
      </c>
    </row>
    <row r="48" spans="1:9" x14ac:dyDescent="0.25">
      <c r="A48" s="30" t="s">
        <v>74</v>
      </c>
      <c r="B48" s="31">
        <v>214.65487500553502</v>
      </c>
      <c r="C48" s="31">
        <v>0</v>
      </c>
      <c r="D48" s="31">
        <v>6</v>
      </c>
      <c r="E48" s="31">
        <v>245</v>
      </c>
      <c r="G48" s="31">
        <v>6.1428020120040356</v>
      </c>
      <c r="H48" s="31">
        <v>24.040479637535039</v>
      </c>
      <c r="I48" s="31">
        <v>30.183281649539069</v>
      </c>
    </row>
    <row r="49" spans="1:9" x14ac:dyDescent="0.25">
      <c r="A49" s="22"/>
      <c r="B49" s="28" t="s">
        <v>1093</v>
      </c>
      <c r="C49" s="28" t="s">
        <v>1094</v>
      </c>
      <c r="D49" s="28" t="s">
        <v>1095</v>
      </c>
      <c r="E49" s="28" t="s">
        <v>1096</v>
      </c>
      <c r="G49" s="28" t="s">
        <v>1097</v>
      </c>
      <c r="H49" s="28" t="s">
        <v>1098</v>
      </c>
      <c r="I49" s="28" t="s">
        <v>1099</v>
      </c>
    </row>
    <row r="50" spans="1:9" x14ac:dyDescent="0.25">
      <c r="A50" s="14" t="s">
        <v>103</v>
      </c>
      <c r="B50" s="31">
        <v>287.44140927684657</v>
      </c>
      <c r="C50" s="31">
        <v>0</v>
      </c>
      <c r="D50" s="31">
        <v>71.5</v>
      </c>
      <c r="E50" s="31">
        <v>509</v>
      </c>
      <c r="G50" s="31">
        <v>2.7306129083609796</v>
      </c>
      <c r="H50" s="31">
        <v>22.779623171708302</v>
      </c>
      <c r="I50" s="31">
        <v>25.510236080069287</v>
      </c>
    </row>
    <row r="51" spans="1:9" x14ac:dyDescent="0.25">
      <c r="A51" s="22"/>
      <c r="B51" s="28" t="s">
        <v>1141</v>
      </c>
      <c r="C51" s="28" t="s">
        <v>1142</v>
      </c>
      <c r="D51" s="28" t="s">
        <v>1143</v>
      </c>
      <c r="E51" s="28" t="s">
        <v>1144</v>
      </c>
      <c r="G51" s="28" t="s">
        <v>1030</v>
      </c>
      <c r="H51" s="28" t="s">
        <v>1145</v>
      </c>
      <c r="I51" s="28" t="s">
        <v>1146</v>
      </c>
    </row>
    <row r="52" spans="1:9" x14ac:dyDescent="0.25">
      <c r="A52" s="30" t="s">
        <v>90</v>
      </c>
      <c r="B52" s="31">
        <v>474.69140100432054</v>
      </c>
      <c r="C52" s="31">
        <v>17</v>
      </c>
      <c r="D52" s="31">
        <v>250.804</v>
      </c>
      <c r="E52" s="31">
        <v>685</v>
      </c>
      <c r="G52" s="31">
        <v>0.16668325122639263</v>
      </c>
      <c r="H52" s="31">
        <v>14.503143842295174</v>
      </c>
      <c r="I52" s="31">
        <v>14.669827093521567</v>
      </c>
    </row>
    <row r="53" spans="1:9" x14ac:dyDescent="0.25">
      <c r="A53" s="22"/>
      <c r="B53" s="28" t="s">
        <v>1121</v>
      </c>
      <c r="C53" s="28" t="s">
        <v>1122</v>
      </c>
      <c r="D53" s="28" t="s">
        <v>1123</v>
      </c>
      <c r="E53" s="28" t="s">
        <v>1124</v>
      </c>
      <c r="G53" s="28" t="s">
        <v>1125</v>
      </c>
      <c r="H53" s="28" t="s">
        <v>1126</v>
      </c>
      <c r="I53" s="28" t="s">
        <v>1127</v>
      </c>
    </row>
    <row r="54" spans="1:9" x14ac:dyDescent="0.25">
      <c r="A54" s="30" t="s">
        <v>107</v>
      </c>
      <c r="B54" s="31">
        <v>1029.2652850406844</v>
      </c>
      <c r="C54" s="31">
        <v>168.3</v>
      </c>
      <c r="D54" s="31">
        <v>460</v>
      </c>
      <c r="E54" s="31">
        <v>1076.5</v>
      </c>
      <c r="G54" s="31">
        <v>8.4486979355091363E-2</v>
      </c>
      <c r="H54" s="31">
        <v>7.5453265497121098</v>
      </c>
      <c r="I54" s="31">
        <v>7.629813529067202</v>
      </c>
    </row>
    <row r="55" spans="1:9" x14ac:dyDescent="0.25">
      <c r="A55" s="22"/>
      <c r="B55" s="28" t="s">
        <v>1147</v>
      </c>
      <c r="C55" s="28" t="s">
        <v>1148</v>
      </c>
      <c r="D55" s="28" t="s">
        <v>1149</v>
      </c>
      <c r="E55" s="28" t="s">
        <v>1150</v>
      </c>
      <c r="G55" s="28" t="s">
        <v>1132</v>
      </c>
      <c r="H55" s="28" t="s">
        <v>1151</v>
      </c>
      <c r="I55" s="28" t="s">
        <v>1152</v>
      </c>
    </row>
    <row r="56" spans="1:9" x14ac:dyDescent="0.25">
      <c r="A56" s="29" t="s">
        <v>808</v>
      </c>
      <c r="I56" s="22"/>
    </row>
    <row r="57" spans="1:9" x14ac:dyDescent="0.25">
      <c r="A57" s="30" t="s">
        <v>112</v>
      </c>
      <c r="B57" s="31">
        <v>836.38393913404627</v>
      </c>
      <c r="C57" s="31">
        <v>2.6360000000000001</v>
      </c>
      <c r="D57" s="31">
        <v>384</v>
      </c>
      <c r="E57" s="31">
        <v>829</v>
      </c>
      <c r="G57" s="31">
        <v>4.4135652177580988</v>
      </c>
      <c r="H57" s="31">
        <v>8.7080989724476012</v>
      </c>
      <c r="I57" s="31">
        <v>13.121664190205697</v>
      </c>
    </row>
    <row r="58" spans="1:9" x14ac:dyDescent="0.25">
      <c r="A58" s="22"/>
      <c r="B58" s="28" t="s">
        <v>1153</v>
      </c>
      <c r="C58" s="28" t="s">
        <v>1154</v>
      </c>
      <c r="D58" s="28" t="s">
        <v>1155</v>
      </c>
      <c r="E58" s="28" t="s">
        <v>1156</v>
      </c>
      <c r="G58" s="28" t="s">
        <v>1157</v>
      </c>
      <c r="H58" s="28" t="s">
        <v>1158</v>
      </c>
      <c r="I58" s="28" t="s">
        <v>1159</v>
      </c>
    </row>
    <row r="59" spans="1:9" x14ac:dyDescent="0.25">
      <c r="A59" s="30" t="s">
        <v>116</v>
      </c>
      <c r="B59" s="31">
        <v>375.94761879701628</v>
      </c>
      <c r="C59" s="31">
        <v>3.036</v>
      </c>
      <c r="D59" s="31">
        <v>198</v>
      </c>
      <c r="E59" s="31">
        <v>483.05599999999998</v>
      </c>
      <c r="G59" s="31">
        <v>1.631452126599088</v>
      </c>
      <c r="H59" s="31">
        <v>16.905291102887755</v>
      </c>
      <c r="I59" s="31">
        <v>18.536743229486845</v>
      </c>
    </row>
    <row r="60" spans="1:9" x14ac:dyDescent="0.25">
      <c r="A60" s="22"/>
      <c r="B60" s="28" t="s">
        <v>1160</v>
      </c>
      <c r="C60" s="28" t="s">
        <v>1161</v>
      </c>
      <c r="D60" s="28" t="s">
        <v>1162</v>
      </c>
      <c r="E60" s="28" t="s">
        <v>1163</v>
      </c>
      <c r="G60" s="28" t="s">
        <v>1164</v>
      </c>
      <c r="H60" s="28" t="s">
        <v>1165</v>
      </c>
      <c r="I60" s="28" t="s">
        <v>1166</v>
      </c>
    </row>
    <row r="61" spans="1:9" x14ac:dyDescent="0.25">
      <c r="A61" s="30" t="s">
        <v>120</v>
      </c>
      <c r="B61" s="31">
        <v>85.794851636537018</v>
      </c>
      <c r="C61" s="31">
        <v>-1.3</v>
      </c>
      <c r="D61" s="31">
        <v>0</v>
      </c>
      <c r="E61" s="31">
        <v>10.515000000000001</v>
      </c>
      <c r="G61" s="31">
        <v>20.66521614100068</v>
      </c>
      <c r="H61" s="31">
        <v>30.958658940897909</v>
      </c>
      <c r="I61" s="31">
        <v>51.623875081898582</v>
      </c>
    </row>
    <row r="62" spans="1:9" x14ac:dyDescent="0.25">
      <c r="A62" s="22"/>
      <c r="B62" s="28" t="s">
        <v>1167</v>
      </c>
      <c r="C62" s="28" t="s">
        <v>1168</v>
      </c>
      <c r="D62" s="28" t="s">
        <v>649</v>
      </c>
      <c r="E62" s="28" t="s">
        <v>1169</v>
      </c>
      <c r="G62" s="28" t="s">
        <v>1170</v>
      </c>
      <c r="H62" s="28" t="s">
        <v>1171</v>
      </c>
      <c r="I62" s="28" t="s">
        <v>1172</v>
      </c>
    </row>
    <row r="63" spans="1:9" x14ac:dyDescent="0.25">
      <c r="A63" s="29" t="s">
        <v>124</v>
      </c>
      <c r="I63" s="22"/>
    </row>
    <row r="64" spans="1:9" x14ac:dyDescent="0.25">
      <c r="A64" s="30" t="s">
        <v>125</v>
      </c>
      <c r="B64" s="31">
        <v>821.83375810205609</v>
      </c>
      <c r="C64" s="31">
        <v>57</v>
      </c>
      <c r="D64" s="31">
        <v>375</v>
      </c>
      <c r="E64" s="31">
        <v>820</v>
      </c>
      <c r="G64" s="31">
        <v>0.91957348927486426</v>
      </c>
      <c r="H64" s="31">
        <v>11.236779079270706</v>
      </c>
      <c r="I64" s="31">
        <v>12.156352568545572</v>
      </c>
    </row>
    <row r="65" spans="1:9" x14ac:dyDescent="0.25">
      <c r="A65" s="22"/>
      <c r="B65" s="28" t="s">
        <v>1173</v>
      </c>
      <c r="C65" s="28" t="s">
        <v>1174</v>
      </c>
      <c r="D65" s="28" t="s">
        <v>1175</v>
      </c>
      <c r="E65" s="28" t="s">
        <v>1176</v>
      </c>
      <c r="G65" s="28" t="s">
        <v>834</v>
      </c>
      <c r="H65" s="28" t="s">
        <v>1177</v>
      </c>
      <c r="I65" s="28" t="s">
        <v>1178</v>
      </c>
    </row>
    <row r="66" spans="1:9" x14ac:dyDescent="0.25">
      <c r="A66" s="30" t="s">
        <v>129</v>
      </c>
      <c r="B66" s="31">
        <v>349.44974144701729</v>
      </c>
      <c r="C66" s="31">
        <v>3.5</v>
      </c>
      <c r="D66" s="31">
        <v>217.65</v>
      </c>
      <c r="E66" s="31">
        <v>483.05599999999998</v>
      </c>
      <c r="G66" s="31">
        <v>2.4432687077211988</v>
      </c>
      <c r="H66" s="31">
        <v>17.55528038325156</v>
      </c>
      <c r="I66" s="31">
        <v>19.998549090972759</v>
      </c>
    </row>
    <row r="67" spans="1:9" x14ac:dyDescent="0.25">
      <c r="A67" s="22"/>
      <c r="B67" s="28" t="s">
        <v>1179</v>
      </c>
      <c r="C67" s="28" t="s">
        <v>1180</v>
      </c>
      <c r="D67" s="28" t="s">
        <v>1181</v>
      </c>
      <c r="E67" s="28" t="s">
        <v>1182</v>
      </c>
      <c r="G67" s="28" t="s">
        <v>1183</v>
      </c>
      <c r="H67" s="28" t="s">
        <v>1184</v>
      </c>
      <c r="I67" s="28" t="s">
        <v>1185</v>
      </c>
    </row>
    <row r="68" spans="1:9" x14ac:dyDescent="0.25">
      <c r="A68" s="30" t="s">
        <v>133</v>
      </c>
      <c r="B68" s="31">
        <v>286.00022092108617</v>
      </c>
      <c r="C68" s="31">
        <v>0</v>
      </c>
      <c r="D68" s="31">
        <v>28</v>
      </c>
      <c r="E68" s="31">
        <v>412.399</v>
      </c>
      <c r="G68" s="31">
        <v>9.3250522080967695</v>
      </c>
      <c r="H68" s="31">
        <v>18.276482348542938</v>
      </c>
      <c r="I68" s="31">
        <v>27.601534556639713</v>
      </c>
    </row>
    <row r="69" spans="1:9" x14ac:dyDescent="0.25">
      <c r="A69" s="22"/>
      <c r="B69" s="28" t="s">
        <v>1186</v>
      </c>
      <c r="C69" s="28" t="s">
        <v>1187</v>
      </c>
      <c r="D69" s="28" t="s">
        <v>1188</v>
      </c>
      <c r="E69" s="28" t="s">
        <v>1189</v>
      </c>
      <c r="G69" s="28" t="s">
        <v>1190</v>
      </c>
      <c r="H69" s="28" t="s">
        <v>1191</v>
      </c>
      <c r="I69" s="28" t="s">
        <v>1192</v>
      </c>
    </row>
    <row r="70" spans="1:9" x14ac:dyDescent="0.25">
      <c r="A70" s="30" t="s">
        <v>137</v>
      </c>
      <c r="B70" s="31">
        <v>131.68840681819532</v>
      </c>
      <c r="C70" s="31">
        <v>-1.2</v>
      </c>
      <c r="D70" s="31">
        <v>0.70000000000000007</v>
      </c>
      <c r="E70" s="31">
        <v>36.4</v>
      </c>
      <c r="G70" s="31">
        <v>6.5970767108912449</v>
      </c>
      <c r="H70" s="31">
        <v>30.242159399500789</v>
      </c>
      <c r="I70" s="31">
        <v>36.839236110392029</v>
      </c>
    </row>
    <row r="71" spans="1:9" x14ac:dyDescent="0.25">
      <c r="A71" s="22"/>
      <c r="B71" s="28" t="s">
        <v>1193</v>
      </c>
      <c r="C71" s="28" t="s">
        <v>1194</v>
      </c>
      <c r="D71" s="28" t="s">
        <v>1195</v>
      </c>
      <c r="E71" s="28" t="s">
        <v>1196</v>
      </c>
      <c r="G71" s="28" t="s">
        <v>1197</v>
      </c>
      <c r="H71" s="28" t="s">
        <v>1198</v>
      </c>
      <c r="I71" s="28" t="s">
        <v>1199</v>
      </c>
    </row>
    <row r="72" spans="1:9" x14ac:dyDescent="0.25">
      <c r="A72" s="29" t="s">
        <v>858</v>
      </c>
      <c r="I72" s="22"/>
    </row>
    <row r="73" spans="1:9" x14ac:dyDescent="0.25">
      <c r="A73" s="30" t="s">
        <v>142</v>
      </c>
      <c r="B73" s="31">
        <v>439.86873824671773</v>
      </c>
      <c r="C73" s="31">
        <v>1.5</v>
      </c>
      <c r="D73" s="31">
        <v>368</v>
      </c>
      <c r="E73" s="31">
        <v>572</v>
      </c>
      <c r="G73" s="31">
        <v>2.1585436140031291</v>
      </c>
      <c r="H73" s="31">
        <v>11.744119564614325</v>
      </c>
      <c r="I73" s="31">
        <v>13.902663178617452</v>
      </c>
    </row>
    <row r="74" spans="1:9" x14ac:dyDescent="0.25">
      <c r="A74" s="22"/>
      <c r="B74" s="28" t="s">
        <v>1200</v>
      </c>
      <c r="C74" s="28" t="s">
        <v>1201</v>
      </c>
      <c r="D74" s="28" t="s">
        <v>1202</v>
      </c>
      <c r="E74" s="28" t="s">
        <v>1203</v>
      </c>
      <c r="G74" s="28" t="s">
        <v>1204</v>
      </c>
      <c r="H74" s="28" t="s">
        <v>1205</v>
      </c>
      <c r="I74" s="28" t="s">
        <v>1206</v>
      </c>
    </row>
    <row r="75" spans="1:9" x14ac:dyDescent="0.25">
      <c r="A75" s="30" t="s">
        <v>146</v>
      </c>
      <c r="B75" s="31">
        <v>170.31109704356351</v>
      </c>
      <c r="C75" s="31">
        <v>0.24</v>
      </c>
      <c r="D75" s="31">
        <v>11.615</v>
      </c>
      <c r="E75" s="31">
        <v>325</v>
      </c>
      <c r="G75" s="31">
        <v>2.5654413059908645</v>
      </c>
      <c r="H75" s="31">
        <v>19.411671527062417</v>
      </c>
      <c r="I75" s="31">
        <v>21.977112833053283</v>
      </c>
    </row>
    <row r="76" spans="1:9" x14ac:dyDescent="0.25">
      <c r="A76" s="22"/>
      <c r="B76" s="28" t="s">
        <v>1207</v>
      </c>
      <c r="C76" s="28" t="s">
        <v>1208</v>
      </c>
      <c r="D76" s="28" t="s">
        <v>1209</v>
      </c>
      <c r="E76" s="28" t="s">
        <v>1210</v>
      </c>
      <c r="G76" s="28" t="s">
        <v>1211</v>
      </c>
      <c r="H76" s="28" t="s">
        <v>1212</v>
      </c>
      <c r="I76" s="28" t="s">
        <v>1213</v>
      </c>
    </row>
    <row r="77" spans="1:9" x14ac:dyDescent="0.25">
      <c r="A77" s="30" t="s">
        <v>150</v>
      </c>
      <c r="B77" s="31">
        <v>148.42850625675865</v>
      </c>
      <c r="C77" s="31">
        <v>-0.78400000000000003</v>
      </c>
      <c r="D77" s="31">
        <v>1.7</v>
      </c>
      <c r="E77" s="31">
        <v>207</v>
      </c>
      <c r="G77" s="31">
        <v>11.699710565227193</v>
      </c>
      <c r="H77" s="31">
        <v>26.92621718004693</v>
      </c>
      <c r="I77" s="31">
        <v>38.625927745274126</v>
      </c>
    </row>
    <row r="78" spans="1:9" x14ac:dyDescent="0.25">
      <c r="A78" s="22"/>
      <c r="B78" s="28" t="s">
        <v>1214</v>
      </c>
      <c r="C78" s="28" t="s">
        <v>1215</v>
      </c>
      <c r="D78" s="28" t="s">
        <v>1216</v>
      </c>
      <c r="E78" s="28" t="s">
        <v>1217</v>
      </c>
      <c r="G78" s="28" t="s">
        <v>1218</v>
      </c>
      <c r="H78" s="28" t="s">
        <v>1219</v>
      </c>
      <c r="I78" s="28" t="s">
        <v>1220</v>
      </c>
    </row>
    <row r="79" spans="1:9" x14ac:dyDescent="0.25">
      <c r="A79" s="30" t="s">
        <v>154</v>
      </c>
      <c r="B79" s="31">
        <v>580.92874689143821</v>
      </c>
      <c r="C79" s="31">
        <v>1.1000000000000001</v>
      </c>
      <c r="D79" s="31">
        <v>250</v>
      </c>
      <c r="E79" s="31">
        <v>661.28700000000003</v>
      </c>
      <c r="G79" s="31">
        <v>5.4876617555699312</v>
      </c>
      <c r="H79" s="31">
        <v>15.216168766333075</v>
      </c>
      <c r="I79" s="31">
        <v>20.703830521903001</v>
      </c>
    </row>
    <row r="80" spans="1:9" x14ac:dyDescent="0.25">
      <c r="A80" s="22"/>
      <c r="B80" s="28" t="s">
        <v>1221</v>
      </c>
      <c r="C80" s="28" t="s">
        <v>1222</v>
      </c>
      <c r="D80" s="28" t="s">
        <v>1223</v>
      </c>
      <c r="E80" s="28" t="s">
        <v>1224</v>
      </c>
      <c r="G80" s="28" t="s">
        <v>1225</v>
      </c>
      <c r="H80" s="28" t="s">
        <v>1226</v>
      </c>
      <c r="I80" s="28" t="s">
        <v>1227</v>
      </c>
    </row>
    <row r="81" spans="1:9" x14ac:dyDescent="0.25">
      <c r="A81" s="30" t="s">
        <v>158</v>
      </c>
      <c r="B81" s="28" t="s">
        <v>530</v>
      </c>
      <c r="C81" s="28" t="s">
        <v>530</v>
      </c>
      <c r="D81" s="28" t="s">
        <v>530</v>
      </c>
      <c r="E81" s="28" t="s">
        <v>530</v>
      </c>
      <c r="G81" s="28" t="s">
        <v>530</v>
      </c>
      <c r="H81" s="28" t="s">
        <v>530</v>
      </c>
      <c r="I81" s="28" t="s">
        <v>530</v>
      </c>
    </row>
    <row r="82" spans="1:9" x14ac:dyDescent="0.25">
      <c r="A82" s="22"/>
      <c r="B82" s="28" t="s">
        <v>370</v>
      </c>
      <c r="C82" s="28" t="s">
        <v>370</v>
      </c>
      <c r="D82" s="28" t="s">
        <v>370</v>
      </c>
      <c r="E82" s="28" t="s">
        <v>370</v>
      </c>
      <c r="G82" s="28" t="s">
        <v>370</v>
      </c>
      <c r="H82" s="28" t="s">
        <v>370</v>
      </c>
      <c r="I82" s="28" t="s">
        <v>370</v>
      </c>
    </row>
    <row r="83" spans="1:9" x14ac:dyDescent="0.25">
      <c r="A83" s="11" t="s">
        <v>162</v>
      </c>
      <c r="B83" s="28" t="s">
        <v>530</v>
      </c>
      <c r="C83" s="28" t="s">
        <v>530</v>
      </c>
      <c r="D83" s="28" t="s">
        <v>530</v>
      </c>
      <c r="E83" s="28" t="s">
        <v>530</v>
      </c>
      <c r="G83" s="28" t="s">
        <v>530</v>
      </c>
      <c r="H83" s="28" t="s">
        <v>530</v>
      </c>
      <c r="I83" s="28" t="s">
        <v>530</v>
      </c>
    </row>
    <row r="84" spans="1:9" x14ac:dyDescent="0.25">
      <c r="A84" s="22"/>
      <c r="B84" s="28" t="s">
        <v>370</v>
      </c>
      <c r="C84" s="28" t="s">
        <v>370</v>
      </c>
      <c r="D84" s="28" t="s">
        <v>370</v>
      </c>
      <c r="E84" s="28" t="s">
        <v>370</v>
      </c>
      <c r="G84" s="28" t="s">
        <v>370</v>
      </c>
      <c r="H84" s="28" t="s">
        <v>370</v>
      </c>
      <c r="I84" s="28" t="s">
        <v>370</v>
      </c>
    </row>
    <row r="85" spans="1:9" x14ac:dyDescent="0.25">
      <c r="A85" s="11" t="s">
        <v>166</v>
      </c>
      <c r="B85" s="28" t="s">
        <v>530</v>
      </c>
      <c r="C85" s="28" t="s">
        <v>530</v>
      </c>
      <c r="D85" s="28" t="s">
        <v>530</v>
      </c>
      <c r="E85" s="28" t="s">
        <v>530</v>
      </c>
      <c r="G85" s="28" t="s">
        <v>530</v>
      </c>
      <c r="H85" s="28" t="s">
        <v>530</v>
      </c>
      <c r="I85" s="28" t="s">
        <v>530</v>
      </c>
    </row>
    <row r="86" spans="1:9" x14ac:dyDescent="0.25">
      <c r="A86" s="22"/>
      <c r="B86" s="28" t="s">
        <v>370</v>
      </c>
      <c r="C86" s="28" t="s">
        <v>370</v>
      </c>
      <c r="D86" s="28" t="s">
        <v>370</v>
      </c>
      <c r="E86" s="28" t="s">
        <v>370</v>
      </c>
      <c r="G86" s="28" t="s">
        <v>370</v>
      </c>
      <c r="H86" s="28" t="s">
        <v>370</v>
      </c>
      <c r="I86" s="28" t="s">
        <v>370</v>
      </c>
    </row>
    <row r="87" spans="1:9" x14ac:dyDescent="0.25">
      <c r="A87" s="11" t="s">
        <v>170</v>
      </c>
      <c r="B87" s="31">
        <v>501.1890886360485</v>
      </c>
      <c r="C87" s="31">
        <v>36</v>
      </c>
      <c r="D87" s="31">
        <v>236.4</v>
      </c>
      <c r="E87" s="31">
        <v>664.2</v>
      </c>
      <c r="G87" s="31">
        <v>0.32970071299114956</v>
      </c>
      <c r="H87" s="31">
        <v>14.396800133405652</v>
      </c>
      <c r="I87" s="31">
        <v>14.726500846396803</v>
      </c>
    </row>
    <row r="88" spans="1:9" x14ac:dyDescent="0.25">
      <c r="A88" s="22"/>
      <c r="B88" s="28" t="s">
        <v>1228</v>
      </c>
      <c r="C88" s="28" t="s">
        <v>1229</v>
      </c>
      <c r="D88" s="28" t="s">
        <v>1230</v>
      </c>
      <c r="E88" s="28" t="s">
        <v>1231</v>
      </c>
      <c r="G88" s="28" t="s">
        <v>1232</v>
      </c>
      <c r="H88" s="28" t="s">
        <v>1233</v>
      </c>
      <c r="I88" s="28" t="s">
        <v>1234</v>
      </c>
    </row>
    <row r="89" spans="1:9" x14ac:dyDescent="0.25">
      <c r="A89" s="11" t="s">
        <v>174</v>
      </c>
      <c r="B89" s="28" t="s">
        <v>530</v>
      </c>
      <c r="C89" s="28" t="s">
        <v>530</v>
      </c>
      <c r="D89" s="28" t="s">
        <v>530</v>
      </c>
      <c r="E89" s="28" t="s">
        <v>530</v>
      </c>
      <c r="G89" s="28" t="s">
        <v>530</v>
      </c>
      <c r="H89" s="28" t="s">
        <v>530</v>
      </c>
      <c r="I89" s="28" t="s">
        <v>530</v>
      </c>
    </row>
    <row r="90" spans="1:9" x14ac:dyDescent="0.25">
      <c r="A90" s="22"/>
      <c r="B90" s="28" t="s">
        <v>370</v>
      </c>
      <c r="C90" s="28" t="s">
        <v>370</v>
      </c>
      <c r="D90" s="28" t="s">
        <v>370</v>
      </c>
      <c r="E90" s="28" t="s">
        <v>370</v>
      </c>
      <c r="G90" s="28" t="s">
        <v>370</v>
      </c>
      <c r="H90" s="28" t="s">
        <v>370</v>
      </c>
      <c r="I90" s="28" t="s">
        <v>370</v>
      </c>
    </row>
    <row r="91" spans="1:9" x14ac:dyDescent="0.25">
      <c r="A91" s="29" t="s">
        <v>901</v>
      </c>
      <c r="I91" s="22"/>
    </row>
    <row r="92" spans="1:9" x14ac:dyDescent="0.25">
      <c r="A92" s="30" t="s">
        <v>179</v>
      </c>
      <c r="B92" s="28" t="s">
        <v>530</v>
      </c>
      <c r="C92" s="28" t="s">
        <v>530</v>
      </c>
      <c r="D92" s="28" t="s">
        <v>530</v>
      </c>
      <c r="E92" s="28" t="s">
        <v>530</v>
      </c>
      <c r="G92" s="28" t="s">
        <v>530</v>
      </c>
      <c r="H92" s="28" t="s">
        <v>530</v>
      </c>
      <c r="I92" s="28" t="s">
        <v>530</v>
      </c>
    </row>
    <row r="93" spans="1:9" x14ac:dyDescent="0.25">
      <c r="A93" s="22"/>
      <c r="B93" s="28" t="s">
        <v>370</v>
      </c>
      <c r="C93" s="28" t="s">
        <v>370</v>
      </c>
      <c r="D93" s="28" t="s">
        <v>370</v>
      </c>
      <c r="E93" s="28" t="s">
        <v>370</v>
      </c>
      <c r="G93" s="28" t="s">
        <v>370</v>
      </c>
      <c r="H93" s="28" t="s">
        <v>370</v>
      </c>
      <c r="I93" s="28" t="s">
        <v>370</v>
      </c>
    </row>
    <row r="94" spans="1:9" x14ac:dyDescent="0.25">
      <c r="A94" s="30" t="s">
        <v>183</v>
      </c>
      <c r="B94" s="28" t="s">
        <v>530</v>
      </c>
      <c r="C94" s="28" t="s">
        <v>530</v>
      </c>
      <c r="D94" s="28" t="s">
        <v>530</v>
      </c>
      <c r="E94" s="28" t="s">
        <v>530</v>
      </c>
      <c r="G94" s="28" t="s">
        <v>530</v>
      </c>
      <c r="H94" s="28" t="s">
        <v>530</v>
      </c>
      <c r="I94" s="28" t="s">
        <v>530</v>
      </c>
    </row>
    <row r="95" spans="1:9" x14ac:dyDescent="0.25">
      <c r="A95" s="22"/>
      <c r="B95" s="28" t="s">
        <v>370</v>
      </c>
      <c r="C95" s="28" t="s">
        <v>370</v>
      </c>
      <c r="D95" s="28" t="s">
        <v>370</v>
      </c>
      <c r="E95" s="28" t="s">
        <v>370</v>
      </c>
      <c r="G95" s="28" t="s">
        <v>370</v>
      </c>
      <c r="H95" s="28" t="s">
        <v>370</v>
      </c>
      <c r="I95" s="28" t="s">
        <v>370</v>
      </c>
    </row>
    <row r="96" spans="1:9" x14ac:dyDescent="0.25">
      <c r="A96" s="30" t="s">
        <v>186</v>
      </c>
      <c r="B96" s="31">
        <v>194.47348478919432</v>
      </c>
      <c r="C96" s="31">
        <v>-1.9000000000000001</v>
      </c>
      <c r="D96" s="31">
        <v>3.1</v>
      </c>
      <c r="E96" s="31">
        <v>362</v>
      </c>
      <c r="G96" s="31">
        <v>6.2781592085030145</v>
      </c>
      <c r="H96" s="31">
        <v>30.347858666353765</v>
      </c>
      <c r="I96" s="31">
        <v>36.626017874856778</v>
      </c>
    </row>
    <row r="97" spans="1:9" x14ac:dyDescent="0.25">
      <c r="A97" s="22"/>
      <c r="B97" s="28" t="s">
        <v>1235</v>
      </c>
      <c r="C97" s="28" t="s">
        <v>1236</v>
      </c>
      <c r="D97" s="28" t="s">
        <v>1237</v>
      </c>
      <c r="E97" s="28" t="s">
        <v>1238</v>
      </c>
      <c r="G97" s="28" t="s">
        <v>1239</v>
      </c>
      <c r="H97" s="28" t="s">
        <v>1240</v>
      </c>
      <c r="I97" s="28" t="s">
        <v>1241</v>
      </c>
    </row>
    <row r="98" spans="1:9" x14ac:dyDescent="0.25">
      <c r="A98" s="30" t="s">
        <v>190</v>
      </c>
      <c r="B98" s="28" t="s">
        <v>530</v>
      </c>
      <c r="C98" s="28" t="s">
        <v>530</v>
      </c>
      <c r="D98" s="28" t="s">
        <v>530</v>
      </c>
      <c r="E98" s="28" t="s">
        <v>530</v>
      </c>
      <c r="G98" s="28" t="s">
        <v>530</v>
      </c>
      <c r="H98" s="28" t="s">
        <v>530</v>
      </c>
      <c r="I98" s="28" t="s">
        <v>530</v>
      </c>
    </row>
    <row r="99" spans="1:9" x14ac:dyDescent="0.25">
      <c r="A99" s="22"/>
      <c r="B99" s="28" t="s">
        <v>370</v>
      </c>
      <c r="C99" s="28" t="s">
        <v>370</v>
      </c>
      <c r="D99" s="28" t="s">
        <v>370</v>
      </c>
      <c r="E99" s="28" t="s">
        <v>370</v>
      </c>
      <c r="G99" s="28" t="s">
        <v>370</v>
      </c>
      <c r="H99" s="28" t="s">
        <v>370</v>
      </c>
      <c r="I99" s="28" t="s">
        <v>370</v>
      </c>
    </row>
    <row r="100" spans="1:9" x14ac:dyDescent="0.25">
      <c r="A100" s="30" t="s">
        <v>194</v>
      </c>
      <c r="B100" s="31">
        <v>129.73549332840091</v>
      </c>
      <c r="C100" s="31">
        <v>0</v>
      </c>
      <c r="D100" s="31">
        <v>1.7</v>
      </c>
      <c r="E100" s="31">
        <v>205.6</v>
      </c>
      <c r="G100" s="31">
        <v>12.204637704506521</v>
      </c>
      <c r="H100" s="31">
        <v>23.644559622269188</v>
      </c>
      <c r="I100" s="31">
        <v>35.849197326775709</v>
      </c>
    </row>
    <row r="101" spans="1:9" x14ac:dyDescent="0.25">
      <c r="A101" s="22"/>
      <c r="B101" s="28" t="s">
        <v>1242</v>
      </c>
      <c r="C101" s="28" t="s">
        <v>979</v>
      </c>
      <c r="D101" s="28" t="s">
        <v>1243</v>
      </c>
      <c r="E101" s="28" t="s">
        <v>1244</v>
      </c>
      <c r="G101" s="28" t="s">
        <v>1245</v>
      </c>
      <c r="H101" s="28" t="s">
        <v>1246</v>
      </c>
      <c r="I101" s="28" t="s">
        <v>1247</v>
      </c>
    </row>
    <row r="102" spans="1:9" x14ac:dyDescent="0.25">
      <c r="A102" s="30" t="s">
        <v>198</v>
      </c>
      <c r="B102" s="28" t="s">
        <v>530</v>
      </c>
      <c r="C102" s="28" t="s">
        <v>530</v>
      </c>
      <c r="D102" s="28" t="s">
        <v>530</v>
      </c>
      <c r="E102" s="28" t="s">
        <v>530</v>
      </c>
      <c r="G102" s="28" t="s">
        <v>530</v>
      </c>
      <c r="H102" s="28" t="s">
        <v>530</v>
      </c>
      <c r="I102" s="28" t="s">
        <v>530</v>
      </c>
    </row>
    <row r="103" spans="1:9" x14ac:dyDescent="0.25">
      <c r="A103" s="22"/>
      <c r="B103" s="28" t="s">
        <v>370</v>
      </c>
      <c r="C103" s="28" t="s">
        <v>370</v>
      </c>
      <c r="D103" s="28" t="s">
        <v>370</v>
      </c>
      <c r="E103" s="28" t="s">
        <v>370</v>
      </c>
      <c r="G103" s="28" t="s">
        <v>370</v>
      </c>
      <c r="H103" s="28" t="s">
        <v>370</v>
      </c>
      <c r="I103" s="28" t="s">
        <v>370</v>
      </c>
    </row>
    <row r="104" spans="1:9" x14ac:dyDescent="0.25">
      <c r="A104" s="11" t="s">
        <v>201</v>
      </c>
      <c r="B104" s="31">
        <v>179.42369423177249</v>
      </c>
      <c r="C104" s="31">
        <v>1.002</v>
      </c>
      <c r="D104" s="31">
        <v>36</v>
      </c>
      <c r="E104" s="31">
        <v>311</v>
      </c>
      <c r="G104" s="31">
        <v>2.8430734516917155</v>
      </c>
      <c r="H104" s="31">
        <v>17.389271804226293</v>
      </c>
      <c r="I104" s="31">
        <v>20.232345255918009</v>
      </c>
    </row>
    <row r="105" spans="1:9" x14ac:dyDescent="0.25">
      <c r="A105" s="22"/>
      <c r="B105" s="28" t="s">
        <v>1248</v>
      </c>
      <c r="C105" s="28" t="s">
        <v>1249</v>
      </c>
      <c r="D105" s="28" t="s">
        <v>1250</v>
      </c>
      <c r="E105" s="28" t="s">
        <v>1251</v>
      </c>
      <c r="G105" s="28" t="s">
        <v>1252</v>
      </c>
      <c r="H105" s="28" t="s">
        <v>1253</v>
      </c>
      <c r="I105" s="28" t="s">
        <v>1254</v>
      </c>
    </row>
    <row r="106" spans="1:9" x14ac:dyDescent="0.25">
      <c r="A106" s="30" t="s">
        <v>205</v>
      </c>
      <c r="B106" s="31">
        <v>263.17339980763978</v>
      </c>
      <c r="C106" s="31">
        <v>0.70000000000000007</v>
      </c>
      <c r="D106" s="31">
        <v>72.900000000000006</v>
      </c>
      <c r="E106" s="31">
        <v>405</v>
      </c>
      <c r="G106" s="31">
        <v>0.62890540423507879</v>
      </c>
      <c r="H106" s="31">
        <v>19.447455717578162</v>
      </c>
      <c r="I106" s="31">
        <v>20.076361121813235</v>
      </c>
    </row>
    <row r="107" spans="1:9" x14ac:dyDescent="0.25">
      <c r="A107" s="22"/>
      <c r="B107" s="28" t="s">
        <v>1255</v>
      </c>
      <c r="C107" s="28" t="s">
        <v>1256</v>
      </c>
      <c r="D107" s="28" t="s">
        <v>1257</v>
      </c>
      <c r="E107" s="28" t="s">
        <v>1258</v>
      </c>
      <c r="G107" s="28" t="s">
        <v>1259</v>
      </c>
      <c r="H107" s="28" t="s">
        <v>1260</v>
      </c>
      <c r="I107" s="28" t="s">
        <v>1261</v>
      </c>
    </row>
    <row r="108" spans="1:9" x14ac:dyDescent="0.25">
      <c r="A108" s="29" t="s">
        <v>950</v>
      </c>
      <c r="I108" s="22"/>
    </row>
    <row r="109" spans="1:9" x14ac:dyDescent="0.25">
      <c r="A109" s="11" t="s">
        <v>210</v>
      </c>
      <c r="B109" s="31">
        <v>348.58070838070176</v>
      </c>
      <c r="C109" s="31">
        <v>0.01</v>
      </c>
      <c r="D109" s="31">
        <v>72.900000000000006</v>
      </c>
      <c r="E109" s="31">
        <v>471</v>
      </c>
      <c r="G109" s="31">
        <v>4.8011179508634614</v>
      </c>
      <c r="H109" s="31">
        <v>20.039466757623288</v>
      </c>
      <c r="I109" s="31">
        <v>24.840584708486748</v>
      </c>
    </row>
    <row r="110" spans="1:9" x14ac:dyDescent="0.25">
      <c r="A110" s="22"/>
      <c r="B110" s="28" t="s">
        <v>1262</v>
      </c>
      <c r="C110" s="28" t="s">
        <v>1263</v>
      </c>
      <c r="D110" s="28" t="s">
        <v>1264</v>
      </c>
      <c r="E110" s="28" t="s">
        <v>1265</v>
      </c>
      <c r="G110" s="28" t="s">
        <v>1266</v>
      </c>
      <c r="H110" s="28" t="s">
        <v>1267</v>
      </c>
      <c r="I110" s="28" t="s">
        <v>1268</v>
      </c>
    </row>
    <row r="111" spans="1:9" x14ac:dyDescent="0.25">
      <c r="A111" s="11" t="s">
        <v>214</v>
      </c>
      <c r="B111" s="31">
        <v>440.16211728334753</v>
      </c>
      <c r="C111" s="31">
        <v>0.1</v>
      </c>
      <c r="D111" s="31">
        <v>127.5</v>
      </c>
      <c r="E111" s="31">
        <v>483.05599999999998</v>
      </c>
      <c r="G111" s="31">
        <v>6.1571124012876304</v>
      </c>
      <c r="H111" s="31">
        <v>16.902204022025963</v>
      </c>
      <c r="I111" s="31">
        <v>23.059316423313589</v>
      </c>
    </row>
    <row r="112" spans="1:9" x14ac:dyDescent="0.25">
      <c r="A112" s="22"/>
      <c r="B112" s="28" t="s">
        <v>1269</v>
      </c>
      <c r="C112" s="28" t="s">
        <v>1270</v>
      </c>
      <c r="D112" s="28" t="s">
        <v>1271</v>
      </c>
      <c r="E112" s="28" t="s">
        <v>1272</v>
      </c>
      <c r="G112" s="28" t="s">
        <v>1273</v>
      </c>
      <c r="H112" s="28" t="s">
        <v>1274</v>
      </c>
      <c r="I112" s="28" t="s">
        <v>1275</v>
      </c>
    </row>
    <row r="113" spans="1:9" x14ac:dyDescent="0.25">
      <c r="A113" s="29" t="s">
        <v>218</v>
      </c>
      <c r="I113" s="22"/>
    </row>
    <row r="114" spans="1:9" x14ac:dyDescent="0.25">
      <c r="A114" s="30" t="s">
        <v>219</v>
      </c>
      <c r="B114" s="31">
        <v>798.58894729192798</v>
      </c>
      <c r="C114" s="31">
        <v>280</v>
      </c>
      <c r="D114" s="31">
        <v>477</v>
      </c>
      <c r="E114" s="31">
        <v>836.5</v>
      </c>
      <c r="G114" s="31">
        <v>0</v>
      </c>
      <c r="H114" s="31">
        <v>1.9368521055618981</v>
      </c>
      <c r="I114" s="31">
        <v>1.9368521055618981</v>
      </c>
    </row>
    <row r="115" spans="1:9" x14ac:dyDescent="0.25">
      <c r="A115" s="22"/>
      <c r="B115" s="28" t="s">
        <v>1276</v>
      </c>
      <c r="C115" s="28" t="s">
        <v>1277</v>
      </c>
      <c r="D115" s="28" t="s">
        <v>1278</v>
      </c>
      <c r="E115" s="28" t="s">
        <v>1279</v>
      </c>
      <c r="G115" s="28" t="s">
        <v>370</v>
      </c>
      <c r="H115" s="28" t="s">
        <v>1280</v>
      </c>
      <c r="I115" s="28" t="s">
        <v>1280</v>
      </c>
    </row>
    <row r="116" spans="1:9" x14ac:dyDescent="0.25">
      <c r="A116" s="30" t="s">
        <v>223</v>
      </c>
      <c r="B116" s="31">
        <v>49.413088105943267</v>
      </c>
      <c r="C116" s="31">
        <v>-1.986</v>
      </c>
      <c r="D116" s="31">
        <v>0.32800000000000001</v>
      </c>
      <c r="E116" s="31">
        <v>13.619</v>
      </c>
      <c r="G116" s="31">
        <v>10.954242890049757</v>
      </c>
      <c r="H116" s="31">
        <v>32.76822503998654</v>
      </c>
      <c r="I116" s="31">
        <v>43.722467930036309</v>
      </c>
    </row>
    <row r="117" spans="1:9" x14ac:dyDescent="0.25">
      <c r="A117" s="22"/>
      <c r="B117" s="28" t="s">
        <v>1281</v>
      </c>
      <c r="C117" s="28" t="s">
        <v>1282</v>
      </c>
      <c r="D117" s="28" t="s">
        <v>1283</v>
      </c>
      <c r="E117" s="28" t="s">
        <v>1284</v>
      </c>
      <c r="G117" s="28" t="s">
        <v>1285</v>
      </c>
      <c r="H117" s="28" t="s">
        <v>1286</v>
      </c>
      <c r="I117" s="28" t="s">
        <v>1287</v>
      </c>
    </row>
    <row r="118" spans="1:9" x14ac:dyDescent="0.25">
      <c r="A118" s="29" t="s">
        <v>977</v>
      </c>
      <c r="I118" s="22"/>
    </row>
    <row r="119" spans="1:9" x14ac:dyDescent="0.25">
      <c r="A119" s="30" t="s">
        <v>228</v>
      </c>
      <c r="B119" s="31">
        <v>474.64871048044432</v>
      </c>
      <c r="C119" s="31">
        <v>4.0000000000000001E-3</v>
      </c>
      <c r="D119" s="31">
        <v>195.5</v>
      </c>
      <c r="E119" s="31">
        <v>543</v>
      </c>
      <c r="G119" s="31">
        <v>7.3607688385968846</v>
      </c>
      <c r="H119" s="31">
        <v>17.278192351033088</v>
      </c>
      <c r="I119" s="31">
        <v>24.638961189629971</v>
      </c>
    </row>
    <row r="120" spans="1:9" x14ac:dyDescent="0.25">
      <c r="A120" s="22"/>
      <c r="B120" s="28" t="s">
        <v>1288</v>
      </c>
      <c r="C120" s="28" t="s">
        <v>1289</v>
      </c>
      <c r="D120" s="28" t="s">
        <v>1290</v>
      </c>
      <c r="E120" s="28" t="s">
        <v>1291</v>
      </c>
      <c r="G120" s="28" t="s">
        <v>1292</v>
      </c>
      <c r="H120" s="28" t="s">
        <v>1293</v>
      </c>
      <c r="I120" s="28" t="s">
        <v>1294</v>
      </c>
    </row>
    <row r="121" spans="1:9" x14ac:dyDescent="0.25">
      <c r="A121" s="30" t="s">
        <v>232</v>
      </c>
      <c r="B121" s="31">
        <v>389.46482860846845</v>
      </c>
      <c r="C121" s="31">
        <v>0.03</v>
      </c>
      <c r="D121" s="31">
        <v>76.100000000000009</v>
      </c>
      <c r="E121" s="31">
        <v>459.5</v>
      </c>
      <c r="G121" s="31">
        <v>5.1998903444493632</v>
      </c>
      <c r="H121" s="31">
        <v>18.174701928617282</v>
      </c>
      <c r="I121" s="31">
        <v>23.374592273066639</v>
      </c>
    </row>
    <row r="122" spans="1:9" x14ac:dyDescent="0.25">
      <c r="A122" s="22"/>
      <c r="B122" s="28" t="s">
        <v>1295</v>
      </c>
      <c r="C122" s="28" t="s">
        <v>301</v>
      </c>
      <c r="D122" s="28" t="s">
        <v>1296</v>
      </c>
      <c r="E122" s="28" t="s">
        <v>1297</v>
      </c>
      <c r="G122" s="28" t="s">
        <v>1298</v>
      </c>
      <c r="H122" s="28" t="s">
        <v>1299</v>
      </c>
      <c r="I122" s="28" t="s">
        <v>1300</v>
      </c>
    </row>
    <row r="123" spans="1:9" x14ac:dyDescent="0.25">
      <c r="A123" s="30" t="s">
        <v>236</v>
      </c>
      <c r="B123" s="28" t="s">
        <v>530</v>
      </c>
      <c r="C123" s="28" t="s">
        <v>530</v>
      </c>
      <c r="D123" s="28" t="s">
        <v>530</v>
      </c>
      <c r="E123" s="28" t="s">
        <v>530</v>
      </c>
      <c r="G123" s="28" t="s">
        <v>530</v>
      </c>
      <c r="H123" s="28" t="s">
        <v>530</v>
      </c>
      <c r="I123" s="28" t="s">
        <v>530</v>
      </c>
    </row>
    <row r="124" spans="1:9" x14ac:dyDescent="0.25">
      <c r="A124" s="22"/>
      <c r="B124" s="28" t="s">
        <v>370</v>
      </c>
      <c r="C124" s="28" t="s">
        <v>370</v>
      </c>
      <c r="D124" s="28" t="s">
        <v>370</v>
      </c>
      <c r="E124" s="28" t="s">
        <v>370</v>
      </c>
      <c r="G124" s="28" t="s">
        <v>370</v>
      </c>
      <c r="H124" s="28" t="s">
        <v>370</v>
      </c>
      <c r="I124" s="28" t="s">
        <v>370</v>
      </c>
    </row>
    <row r="125" spans="1:9" x14ac:dyDescent="0.25">
      <c r="A125" s="29" t="s">
        <v>238</v>
      </c>
      <c r="I125" s="22"/>
    </row>
    <row r="126" spans="1:9" x14ac:dyDescent="0.25">
      <c r="A126" s="30" t="s">
        <v>239</v>
      </c>
      <c r="B126" s="31">
        <v>-14.982097743934482</v>
      </c>
      <c r="C126" s="31">
        <v>-16.5</v>
      </c>
      <c r="D126" s="31">
        <v>-0.998</v>
      </c>
      <c r="E126" s="31">
        <v>0</v>
      </c>
      <c r="G126" s="31">
        <v>18.082058254898435</v>
      </c>
      <c r="H126" s="31">
        <v>57.041512685795823</v>
      </c>
      <c r="I126" s="31">
        <v>75.123570940694265</v>
      </c>
    </row>
    <row r="127" spans="1:9" x14ac:dyDescent="0.25">
      <c r="A127" s="22"/>
      <c r="B127" s="28" t="s">
        <v>1301</v>
      </c>
      <c r="C127" s="28" t="s">
        <v>1302</v>
      </c>
      <c r="D127" s="28" t="s">
        <v>1303</v>
      </c>
      <c r="E127" s="28" t="s">
        <v>1187</v>
      </c>
      <c r="G127" s="28" t="s">
        <v>1304</v>
      </c>
      <c r="H127" s="28" t="s">
        <v>1305</v>
      </c>
      <c r="I127" s="28" t="s">
        <v>1306</v>
      </c>
    </row>
    <row r="128" spans="1:9" x14ac:dyDescent="0.25">
      <c r="A128" s="30" t="s">
        <v>243</v>
      </c>
      <c r="B128" s="31">
        <v>61.938334715087116</v>
      </c>
      <c r="C128" s="31">
        <v>9</v>
      </c>
      <c r="D128" s="31">
        <v>33</v>
      </c>
      <c r="E128" s="31">
        <v>104.8</v>
      </c>
      <c r="G128" s="31">
        <v>0</v>
      </c>
      <c r="H128" s="31">
        <v>0</v>
      </c>
      <c r="I128" s="31">
        <v>0</v>
      </c>
    </row>
    <row r="129" spans="1:9" x14ac:dyDescent="0.25">
      <c r="A129" s="22"/>
      <c r="B129" s="28" t="s">
        <v>1307</v>
      </c>
      <c r="C129" s="28" t="s">
        <v>1308</v>
      </c>
      <c r="D129" s="28" t="s">
        <v>1309</v>
      </c>
      <c r="E129" s="28" t="s">
        <v>1310</v>
      </c>
      <c r="G129" s="28" t="s">
        <v>370</v>
      </c>
      <c r="H129" s="28" t="s">
        <v>370</v>
      </c>
      <c r="I129" s="28" t="s">
        <v>370</v>
      </c>
    </row>
    <row r="130" spans="1:9" x14ac:dyDescent="0.25">
      <c r="A130" s="30" t="s">
        <v>247</v>
      </c>
      <c r="B130" s="31">
        <v>394.77995734960581</v>
      </c>
      <c r="C130" s="31">
        <v>299.5</v>
      </c>
      <c r="D130" s="31">
        <v>373</v>
      </c>
      <c r="E130" s="31">
        <v>481</v>
      </c>
      <c r="G130" s="31">
        <v>0</v>
      </c>
      <c r="H130" s="31">
        <v>0</v>
      </c>
      <c r="I130" s="31">
        <v>0</v>
      </c>
    </row>
    <row r="131" spans="1:9" x14ac:dyDescent="0.25">
      <c r="A131" s="22"/>
      <c r="B131" s="28" t="s">
        <v>1311</v>
      </c>
      <c r="C131" s="28" t="s">
        <v>1312</v>
      </c>
      <c r="D131" s="28" t="s">
        <v>1313</v>
      </c>
      <c r="E131" s="28" t="s">
        <v>1314</v>
      </c>
      <c r="G131" s="28" t="s">
        <v>370</v>
      </c>
      <c r="H131" s="28" t="s">
        <v>370</v>
      </c>
      <c r="I131" s="28" t="s">
        <v>370</v>
      </c>
    </row>
    <row r="132" spans="1:9" x14ac:dyDescent="0.25">
      <c r="A132" s="30" t="s">
        <v>251</v>
      </c>
      <c r="B132" s="31">
        <v>887.14343700653149</v>
      </c>
      <c r="C132" s="31">
        <v>729.4</v>
      </c>
      <c r="D132" s="31">
        <v>859.56100000000004</v>
      </c>
      <c r="E132" s="31">
        <v>1020</v>
      </c>
      <c r="G132" s="31">
        <v>0</v>
      </c>
      <c r="H132" s="31">
        <v>0</v>
      </c>
      <c r="I132" s="31">
        <v>0</v>
      </c>
    </row>
    <row r="133" spans="1:9" x14ac:dyDescent="0.25">
      <c r="A133" s="22"/>
      <c r="B133" s="28" t="s">
        <v>1315</v>
      </c>
      <c r="C133" s="28" t="s">
        <v>1316</v>
      </c>
      <c r="D133" s="28" t="s">
        <v>1317</v>
      </c>
      <c r="E133" s="28" t="s">
        <v>1318</v>
      </c>
      <c r="G133" s="28" t="s">
        <v>370</v>
      </c>
      <c r="H133" s="28" t="s">
        <v>370</v>
      </c>
      <c r="I133" s="28" t="s">
        <v>370</v>
      </c>
    </row>
    <row r="134" spans="1:9" x14ac:dyDescent="0.25">
      <c r="A134" s="30" t="s">
        <v>255</v>
      </c>
      <c r="B134" s="28" t="s">
        <v>530</v>
      </c>
      <c r="C134" s="28" t="s">
        <v>530</v>
      </c>
      <c r="D134" s="28" t="s">
        <v>530</v>
      </c>
      <c r="E134" s="28" t="s">
        <v>530</v>
      </c>
      <c r="G134" s="28" t="s">
        <v>530</v>
      </c>
      <c r="H134" s="28" t="s">
        <v>530</v>
      </c>
      <c r="I134" s="28" t="s">
        <v>530</v>
      </c>
    </row>
    <row r="135" spans="1:9" x14ac:dyDescent="0.25">
      <c r="A135" s="22"/>
      <c r="B135" s="28" t="s">
        <v>370</v>
      </c>
      <c r="C135" s="28" t="s">
        <v>370</v>
      </c>
      <c r="D135" s="28" t="s">
        <v>370</v>
      </c>
      <c r="E135" s="28" t="s">
        <v>370</v>
      </c>
      <c r="G135" s="28" t="s">
        <v>370</v>
      </c>
      <c r="H135" s="28" t="s">
        <v>370</v>
      </c>
      <c r="I135" s="28" t="s">
        <v>370</v>
      </c>
    </row>
    <row r="136" spans="1:9" x14ac:dyDescent="0.25">
      <c r="A136" s="30" t="s">
        <v>259</v>
      </c>
      <c r="B136" s="28" t="s">
        <v>530</v>
      </c>
      <c r="C136" s="28" t="s">
        <v>530</v>
      </c>
      <c r="D136" s="28" t="s">
        <v>530</v>
      </c>
      <c r="E136" s="28" t="s">
        <v>530</v>
      </c>
      <c r="G136" s="28" t="s">
        <v>530</v>
      </c>
      <c r="H136" s="28" t="s">
        <v>530</v>
      </c>
      <c r="I136" s="28" t="s">
        <v>530</v>
      </c>
    </row>
    <row r="137" spans="1:9" x14ac:dyDescent="0.25">
      <c r="A137" s="32"/>
      <c r="B137" s="47" t="s">
        <v>370</v>
      </c>
      <c r="C137" s="47" t="s">
        <v>370</v>
      </c>
      <c r="D137" s="47" t="s">
        <v>370</v>
      </c>
      <c r="E137" s="47" t="s">
        <v>370</v>
      </c>
      <c r="F137" s="32"/>
      <c r="G137" s="47" t="s">
        <v>370</v>
      </c>
      <c r="H137" s="47" t="s">
        <v>370</v>
      </c>
      <c r="I137" s="47" t="s">
        <v>370</v>
      </c>
    </row>
    <row r="138" spans="1:9" x14ac:dyDescent="0.25">
      <c r="A138" s="61" t="s">
        <v>263</v>
      </c>
      <c r="B138" s="61"/>
      <c r="C138" s="61"/>
      <c r="D138" s="61"/>
      <c r="E138" s="61"/>
      <c r="F138" s="61"/>
      <c r="G138" s="61"/>
      <c r="H138" s="61"/>
      <c r="I138" s="61"/>
    </row>
    <row r="139" spans="1:9" ht="14.45" customHeight="1" x14ac:dyDescent="0.25">
      <c r="A139" s="61" t="s">
        <v>264</v>
      </c>
      <c r="B139" s="61"/>
      <c r="C139" s="61"/>
      <c r="D139" s="61"/>
      <c r="E139" s="61"/>
      <c r="F139" s="61"/>
      <c r="G139" s="61"/>
      <c r="H139" s="61"/>
      <c r="I139" s="61"/>
    </row>
    <row r="140" spans="1:9" x14ac:dyDescent="0.25">
      <c r="A140" s="61" t="s">
        <v>1319</v>
      </c>
      <c r="B140" s="61"/>
      <c r="C140" s="61"/>
      <c r="D140" s="61"/>
      <c r="E140" s="61"/>
      <c r="F140" s="61"/>
      <c r="G140" s="61"/>
      <c r="H140" s="61"/>
      <c r="I140" s="61"/>
    </row>
    <row r="141" spans="1:9" x14ac:dyDescent="0.25">
      <c r="A141" s="61" t="s">
        <v>1018</v>
      </c>
      <c r="B141" s="61"/>
      <c r="C141" s="61"/>
      <c r="D141" s="61"/>
      <c r="E141" s="61"/>
      <c r="F141" s="61"/>
      <c r="G141" s="61"/>
      <c r="H141" s="61"/>
      <c r="I141" s="61"/>
    </row>
    <row r="142" spans="1:9" ht="30" customHeight="1" x14ac:dyDescent="0.25">
      <c r="A142" s="61" t="s">
        <v>1019</v>
      </c>
      <c r="B142" s="61"/>
      <c r="C142" s="61"/>
      <c r="D142" s="61"/>
      <c r="E142" s="61"/>
      <c r="F142" s="61"/>
      <c r="G142" s="61"/>
      <c r="H142" s="61"/>
      <c r="I142" s="61"/>
    </row>
    <row r="143" spans="1:9" ht="30" customHeight="1" x14ac:dyDescent="0.25">
      <c r="A143" s="61" t="s">
        <v>1020</v>
      </c>
      <c r="B143" s="61"/>
      <c r="C143" s="61"/>
      <c r="D143" s="61"/>
      <c r="E143" s="61"/>
      <c r="F143" s="61"/>
      <c r="G143" s="61"/>
      <c r="H143" s="61"/>
      <c r="I143" s="61"/>
    </row>
    <row r="144" spans="1:9" ht="60" customHeight="1" x14ac:dyDescent="0.25">
      <c r="A144" s="61" t="s">
        <v>1021</v>
      </c>
      <c r="B144" s="61"/>
      <c r="C144" s="61"/>
      <c r="D144" s="61"/>
      <c r="E144" s="61"/>
      <c r="F144" s="61"/>
      <c r="G144" s="61"/>
      <c r="H144" s="61"/>
      <c r="I144" s="61"/>
    </row>
    <row r="145" spans="1:9" ht="30" customHeight="1" x14ac:dyDescent="0.25">
      <c r="A145" s="61" t="s">
        <v>1022</v>
      </c>
      <c r="B145" s="61"/>
      <c r="C145" s="61"/>
      <c r="D145" s="61"/>
      <c r="E145" s="61"/>
      <c r="F145" s="61"/>
      <c r="G145" s="61"/>
      <c r="H145" s="61"/>
      <c r="I145" s="61"/>
    </row>
    <row r="146" spans="1:9" ht="30.6" customHeight="1" x14ac:dyDescent="0.25">
      <c r="A146" s="61" t="s">
        <v>1023</v>
      </c>
      <c r="B146" s="61"/>
      <c r="C146" s="61"/>
      <c r="D146" s="61"/>
      <c r="E146" s="61"/>
      <c r="F146" s="61"/>
      <c r="G146" s="61"/>
      <c r="H146" s="61"/>
      <c r="I146" s="61"/>
    </row>
    <row r="147" spans="1:9" ht="75" customHeight="1" x14ac:dyDescent="0.25">
      <c r="A147" s="61" t="s">
        <v>1024</v>
      </c>
      <c r="B147" s="61"/>
      <c r="C147" s="61"/>
      <c r="D147" s="61"/>
      <c r="E147" s="61"/>
      <c r="F147" s="61"/>
      <c r="G147" s="61"/>
      <c r="H147" s="61"/>
      <c r="I147" s="61"/>
    </row>
  </sheetData>
  <mergeCells count="15">
    <mergeCell ref="B3:E3"/>
    <mergeCell ref="G3:I3"/>
    <mergeCell ref="C4:E4"/>
    <mergeCell ref="G4:I4"/>
    <mergeCell ref="A2:I2"/>
    <mergeCell ref="A138:I138"/>
    <mergeCell ref="A139:I139"/>
    <mergeCell ref="A140:I140"/>
    <mergeCell ref="A141:I141"/>
    <mergeCell ref="A142:I142"/>
    <mergeCell ref="A143:I143"/>
    <mergeCell ref="A144:I144"/>
    <mergeCell ref="A145:I145"/>
    <mergeCell ref="A146:I146"/>
    <mergeCell ref="A147:I1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AF454-E276-43AB-89B1-214D3CB112EC}">
  <dimension ref="A1:N156"/>
  <sheetViews>
    <sheetView zoomScaleNormal="100" workbookViewId="0">
      <selection activeCell="A2" sqref="A2:N2"/>
    </sheetView>
  </sheetViews>
  <sheetFormatPr defaultRowHeight="15" x14ac:dyDescent="0.25"/>
  <cols>
    <col min="1" max="1" width="60.7109375" customWidth="1"/>
    <col min="2" max="4" width="13.85546875" customWidth="1"/>
    <col min="5" max="5" width="1.7109375" customWidth="1"/>
    <col min="6" max="8" width="13.85546875" customWidth="1"/>
    <col min="9" max="9" width="1.7109375" customWidth="1"/>
    <col min="10" max="10" width="13.85546875" customWidth="1"/>
    <col min="11" max="11" width="1.7109375" customWidth="1"/>
    <col min="12" max="12" width="13.85546875" customWidth="1"/>
    <col min="13" max="13" width="1.7109375" customWidth="1"/>
    <col min="14" max="14" width="13.85546875" customWidth="1"/>
  </cols>
  <sheetData>
    <row r="1" spans="1:14" x14ac:dyDescent="0.25">
      <c r="A1" s="3" t="str">
        <f>HYPERLINK("#TOC!A1", "Return to Table of Contents")</f>
        <v>Return to Table of Contents</v>
      </c>
    </row>
    <row r="2" spans="1:14" x14ac:dyDescent="0.25">
      <c r="A2" s="63" t="s">
        <v>11</v>
      </c>
      <c r="B2" s="61"/>
      <c r="C2" s="61"/>
      <c r="D2" s="61"/>
      <c r="E2" s="61"/>
      <c r="F2" s="61"/>
      <c r="G2" s="61"/>
      <c r="H2" s="61"/>
      <c r="I2" s="61"/>
      <c r="J2" s="61"/>
      <c r="K2" s="61"/>
      <c r="L2" s="61"/>
      <c r="M2" s="61"/>
      <c r="N2" s="61"/>
    </row>
    <row r="3" spans="1:14" x14ac:dyDescent="0.25">
      <c r="A3" s="4"/>
      <c r="B3" s="62" t="s">
        <v>1320</v>
      </c>
      <c r="C3" s="62" t="s">
        <v>1320</v>
      </c>
      <c r="D3" s="62" t="s">
        <v>1320</v>
      </c>
      <c r="E3" s="4"/>
      <c r="F3" s="62" t="s">
        <v>1321</v>
      </c>
      <c r="G3" s="62" t="s">
        <v>1321</v>
      </c>
      <c r="H3" s="62" t="s">
        <v>1321</v>
      </c>
      <c r="I3" s="4"/>
      <c r="J3" s="4"/>
      <c r="K3" s="4"/>
      <c r="L3" s="4"/>
      <c r="M3" s="4"/>
      <c r="N3" s="4"/>
    </row>
    <row r="4" spans="1:14" ht="90.6" customHeight="1" x14ac:dyDescent="0.25">
      <c r="A4" s="5"/>
      <c r="B4" s="36" t="s">
        <v>1322</v>
      </c>
      <c r="C4" s="36" t="s">
        <v>1323</v>
      </c>
      <c r="D4" s="36" t="s">
        <v>1324</v>
      </c>
      <c r="E4" s="1"/>
      <c r="F4" s="36" t="s">
        <v>1325</v>
      </c>
      <c r="G4" s="36" t="s">
        <v>1326</v>
      </c>
      <c r="H4" s="36" t="s">
        <v>1327</v>
      </c>
      <c r="I4" s="1"/>
      <c r="J4" s="37" t="s">
        <v>1328</v>
      </c>
      <c r="K4" s="1"/>
      <c r="L4" s="37" t="s">
        <v>1329</v>
      </c>
      <c r="M4" s="1"/>
      <c r="N4" s="37" t="s">
        <v>1330</v>
      </c>
    </row>
    <row r="5" spans="1:14" x14ac:dyDescent="0.25">
      <c r="A5" s="6" t="s">
        <v>22</v>
      </c>
      <c r="B5" s="8">
        <v>93.199932487743737</v>
      </c>
      <c r="C5" s="8">
        <v>64.289684181494465</v>
      </c>
      <c r="D5" s="8">
        <v>93.906970050514019</v>
      </c>
      <c r="E5" s="4"/>
      <c r="F5" s="8">
        <v>62.325571602763638</v>
      </c>
      <c r="G5" s="8">
        <v>80.208548547841588</v>
      </c>
      <c r="H5" s="8">
        <v>83.492055835158141</v>
      </c>
      <c r="I5" s="4"/>
      <c r="J5" s="8">
        <v>12.082865527692743</v>
      </c>
      <c r="K5" s="4"/>
      <c r="L5" s="8">
        <v>96.126786028766446</v>
      </c>
      <c r="M5" s="4"/>
      <c r="N5" s="8">
        <v>61.333233522981033</v>
      </c>
    </row>
    <row r="6" spans="1:14" x14ac:dyDescent="0.25">
      <c r="A6" s="5"/>
      <c r="B6" s="9" t="s">
        <v>1331</v>
      </c>
      <c r="C6" s="9" t="s">
        <v>1332</v>
      </c>
      <c r="D6" s="9" t="s">
        <v>1333</v>
      </c>
      <c r="F6" s="9" t="s">
        <v>220</v>
      </c>
      <c r="G6" s="9" t="s">
        <v>1334</v>
      </c>
      <c r="H6" s="9" t="s">
        <v>1335</v>
      </c>
      <c r="J6" s="9" t="s">
        <v>1336</v>
      </c>
      <c r="L6" s="9" t="s">
        <v>1337</v>
      </c>
      <c r="N6" s="9" t="s">
        <v>1338</v>
      </c>
    </row>
    <row r="7" spans="1:14" x14ac:dyDescent="0.25">
      <c r="A7" s="10" t="s">
        <v>23</v>
      </c>
      <c r="B7" s="13">
        <v>93.590241873550752</v>
      </c>
      <c r="C7" s="13">
        <v>65.945950214399531</v>
      </c>
      <c r="D7" s="13">
        <v>94.015383538859382</v>
      </c>
      <c r="F7" s="13">
        <v>59.633798003431828</v>
      </c>
      <c r="G7" s="13">
        <v>79.018697544638854</v>
      </c>
      <c r="H7" s="13">
        <v>82.682226382718554</v>
      </c>
      <c r="J7" s="13">
        <v>12.680203592534745</v>
      </c>
      <c r="L7" s="13">
        <v>96.068293289232727</v>
      </c>
      <c r="N7" s="13">
        <v>61.386871743472639</v>
      </c>
    </row>
    <row r="8" spans="1:14" x14ac:dyDescent="0.25">
      <c r="A8" s="5"/>
      <c r="B8" s="9" t="s">
        <v>1339</v>
      </c>
      <c r="C8" s="9" t="s">
        <v>1340</v>
      </c>
      <c r="D8" s="9" t="s">
        <v>1341</v>
      </c>
      <c r="F8" s="9" t="s">
        <v>221</v>
      </c>
      <c r="G8" s="9" t="s">
        <v>1342</v>
      </c>
      <c r="H8" s="9" t="s">
        <v>1343</v>
      </c>
      <c r="J8" s="9" t="s">
        <v>1344</v>
      </c>
      <c r="L8" s="9" t="s">
        <v>1345</v>
      </c>
      <c r="N8" s="9" t="s">
        <v>1346</v>
      </c>
    </row>
    <row r="9" spans="1:14" x14ac:dyDescent="0.25">
      <c r="A9" s="10" t="s">
        <v>24</v>
      </c>
      <c r="B9" s="13">
        <v>86.257276756968764</v>
      </c>
      <c r="C9" s="13">
        <v>47.481818893339913</v>
      </c>
      <c r="D9" s="13">
        <v>88.047945592738273</v>
      </c>
      <c r="F9" s="13">
        <v>48.001064722251556</v>
      </c>
      <c r="G9" s="13">
        <v>72.621979538084659</v>
      </c>
      <c r="H9" s="13">
        <v>75.760825241637477</v>
      </c>
      <c r="J9" s="13">
        <v>11.550264565858136</v>
      </c>
      <c r="L9" s="13">
        <v>92.736298383933004</v>
      </c>
      <c r="N9" s="13">
        <v>62.580213835714019</v>
      </c>
    </row>
    <row r="10" spans="1:14" x14ac:dyDescent="0.25">
      <c r="A10" s="5"/>
      <c r="B10" s="9" t="s">
        <v>1347</v>
      </c>
      <c r="C10" s="9" t="s">
        <v>1348</v>
      </c>
      <c r="D10" s="9" t="s">
        <v>1349</v>
      </c>
      <c r="F10" s="9" t="s">
        <v>222</v>
      </c>
      <c r="G10" s="9" t="s">
        <v>1350</v>
      </c>
      <c r="H10" s="9" t="s">
        <v>1351</v>
      </c>
      <c r="J10" s="9" t="s">
        <v>1352</v>
      </c>
      <c r="L10" s="9" t="s">
        <v>1353</v>
      </c>
      <c r="N10" s="9" t="s">
        <v>1354</v>
      </c>
    </row>
    <row r="11" spans="1:14" x14ac:dyDescent="0.25">
      <c r="A11" s="10" t="s">
        <v>31</v>
      </c>
      <c r="N11" s="5"/>
    </row>
    <row r="12" spans="1:14" x14ac:dyDescent="0.25">
      <c r="A12" s="11" t="s">
        <v>32</v>
      </c>
      <c r="B12" s="13">
        <v>90.558231856980044</v>
      </c>
      <c r="C12" s="13">
        <v>57.00720918568701</v>
      </c>
      <c r="D12" s="13">
        <v>92.102884161926383</v>
      </c>
      <c r="F12" s="13">
        <v>31.659995145360991</v>
      </c>
      <c r="G12" s="13">
        <v>61.822949517041629</v>
      </c>
      <c r="H12" s="13">
        <v>63.951634959490953</v>
      </c>
      <c r="J12" s="13">
        <v>10.642201454049507</v>
      </c>
      <c r="L12" s="13">
        <v>94.463584552391922</v>
      </c>
      <c r="N12" s="13">
        <v>68.032704967463758</v>
      </c>
    </row>
    <row r="13" spans="1:14" x14ac:dyDescent="0.25">
      <c r="A13" s="5"/>
      <c r="B13" s="9" t="s">
        <v>1355</v>
      </c>
      <c r="C13" s="9" t="s">
        <v>1356</v>
      </c>
      <c r="D13" s="9" t="s">
        <v>1357</v>
      </c>
      <c r="F13" s="9" t="s">
        <v>1358</v>
      </c>
      <c r="G13" s="9" t="s">
        <v>1359</v>
      </c>
      <c r="H13" s="9" t="s">
        <v>1360</v>
      </c>
      <c r="J13" s="9" t="s">
        <v>1361</v>
      </c>
      <c r="L13" s="9" t="s">
        <v>1362</v>
      </c>
      <c r="N13" s="9" t="s">
        <v>1363</v>
      </c>
    </row>
    <row r="14" spans="1:14" x14ac:dyDescent="0.25">
      <c r="A14" s="11" t="s">
        <v>36</v>
      </c>
      <c r="B14" s="13">
        <v>92.186923442420451</v>
      </c>
      <c r="C14" s="13">
        <v>63.066701917370828</v>
      </c>
      <c r="D14" s="13">
        <v>92.37542844581354</v>
      </c>
      <c r="F14" s="13">
        <v>57.339861120967448</v>
      </c>
      <c r="G14" s="13">
        <v>80.159614189074887</v>
      </c>
      <c r="H14" s="13">
        <v>83.963038512632409</v>
      </c>
      <c r="J14" s="13">
        <v>10.51762594901246</v>
      </c>
      <c r="L14" s="13">
        <v>95.134072298941334</v>
      </c>
      <c r="N14" s="13">
        <v>68.254237994184891</v>
      </c>
    </row>
    <row r="15" spans="1:14" x14ac:dyDescent="0.25">
      <c r="A15" s="5"/>
      <c r="B15" s="9" t="s">
        <v>1364</v>
      </c>
      <c r="C15" s="9" t="s">
        <v>1365</v>
      </c>
      <c r="D15" s="9" t="s">
        <v>1366</v>
      </c>
      <c r="F15" s="9" t="s">
        <v>1367</v>
      </c>
      <c r="G15" s="9" t="s">
        <v>1368</v>
      </c>
      <c r="H15" s="9" t="s">
        <v>1369</v>
      </c>
      <c r="J15" s="9" t="s">
        <v>1370</v>
      </c>
      <c r="L15" s="9" t="s">
        <v>1371</v>
      </c>
      <c r="N15" s="9" t="s">
        <v>1372</v>
      </c>
    </row>
    <row r="16" spans="1:14" x14ac:dyDescent="0.25">
      <c r="A16" s="11" t="s">
        <v>40</v>
      </c>
      <c r="B16" s="13">
        <v>92.259185149106486</v>
      </c>
      <c r="C16" s="13">
        <v>65.555533265202882</v>
      </c>
      <c r="D16" s="13">
        <v>93.063389592303665</v>
      </c>
      <c r="F16" s="13">
        <v>67.241294828072583</v>
      </c>
      <c r="G16" s="13">
        <v>86.032364603277998</v>
      </c>
      <c r="H16" s="13">
        <v>88.39010315960455</v>
      </c>
      <c r="J16" s="13">
        <v>13.161734687066492</v>
      </c>
      <c r="L16" s="13">
        <v>95.886798234151271</v>
      </c>
      <c r="N16" s="13">
        <v>72.498981104207914</v>
      </c>
    </row>
    <row r="17" spans="1:14" x14ac:dyDescent="0.25">
      <c r="A17" s="5"/>
      <c r="B17" s="9" t="s">
        <v>1373</v>
      </c>
      <c r="C17" s="9" t="s">
        <v>1374</v>
      </c>
      <c r="D17" s="9" t="s">
        <v>1375</v>
      </c>
      <c r="F17" s="9" t="s">
        <v>1376</v>
      </c>
      <c r="G17" s="9" t="s">
        <v>1377</v>
      </c>
      <c r="H17" s="9" t="s">
        <v>1378</v>
      </c>
      <c r="J17" s="9" t="s">
        <v>1379</v>
      </c>
      <c r="L17" s="9" t="s">
        <v>1380</v>
      </c>
      <c r="N17" s="9" t="s">
        <v>1381</v>
      </c>
    </row>
    <row r="18" spans="1:14" x14ac:dyDescent="0.25">
      <c r="A18" s="11" t="s">
        <v>44</v>
      </c>
      <c r="B18" s="13">
        <v>94.247976219515976</v>
      </c>
      <c r="C18" s="13">
        <v>67.674105142551639</v>
      </c>
      <c r="D18" s="13">
        <v>94.466551728924173</v>
      </c>
      <c r="F18" s="13">
        <v>67.488836194534187</v>
      </c>
      <c r="G18" s="13">
        <v>85.527280161797904</v>
      </c>
      <c r="H18" s="13">
        <v>88.266609438197108</v>
      </c>
      <c r="J18" s="13">
        <v>14.362448766059552</v>
      </c>
      <c r="L18" s="13">
        <v>97.166350819931424</v>
      </c>
      <c r="N18" s="13">
        <v>64.975113729985708</v>
      </c>
    </row>
    <row r="19" spans="1:14" x14ac:dyDescent="0.25">
      <c r="A19" s="5"/>
      <c r="B19" s="9" t="s">
        <v>1382</v>
      </c>
      <c r="C19" s="9" t="s">
        <v>1383</v>
      </c>
      <c r="D19" s="9" t="s">
        <v>1384</v>
      </c>
      <c r="F19" s="9" t="s">
        <v>1385</v>
      </c>
      <c r="G19" s="9" t="s">
        <v>1386</v>
      </c>
      <c r="H19" s="9" t="s">
        <v>1387</v>
      </c>
      <c r="J19" s="9" t="s">
        <v>1388</v>
      </c>
      <c r="L19" s="9" t="s">
        <v>1389</v>
      </c>
      <c r="N19" s="9" t="s">
        <v>1390</v>
      </c>
    </row>
    <row r="20" spans="1:14" x14ac:dyDescent="0.25">
      <c r="A20" s="11" t="s">
        <v>48</v>
      </c>
      <c r="B20" s="13">
        <v>94.49068323813708</v>
      </c>
      <c r="C20" s="13">
        <v>65.496582852304812</v>
      </c>
      <c r="D20" s="13">
        <v>95.721224148052713</v>
      </c>
      <c r="F20" s="13">
        <v>75.326649247726237</v>
      </c>
      <c r="G20" s="13">
        <v>86.680538003487641</v>
      </c>
      <c r="H20" s="13">
        <v>89.792865426495922</v>
      </c>
      <c r="J20" s="13">
        <v>9.9307145494987399</v>
      </c>
      <c r="L20" s="13">
        <v>97.16380477998311</v>
      </c>
      <c r="N20" s="13">
        <v>53.044701189817609</v>
      </c>
    </row>
    <row r="21" spans="1:14" x14ac:dyDescent="0.25">
      <c r="A21" s="5"/>
      <c r="B21" s="9" t="s">
        <v>1391</v>
      </c>
      <c r="C21" s="9" t="s">
        <v>1392</v>
      </c>
      <c r="D21" s="9" t="s">
        <v>1393</v>
      </c>
      <c r="F21" s="9" t="s">
        <v>1394</v>
      </c>
      <c r="G21" s="9" t="s">
        <v>1395</v>
      </c>
      <c r="H21" s="9" t="s">
        <v>1396</v>
      </c>
      <c r="J21" s="9" t="s">
        <v>1397</v>
      </c>
      <c r="L21" s="9" t="s">
        <v>1398</v>
      </c>
      <c r="N21" s="9" t="s">
        <v>1399</v>
      </c>
    </row>
    <row r="22" spans="1:14" x14ac:dyDescent="0.25">
      <c r="A22" s="11" t="s">
        <v>52</v>
      </c>
      <c r="B22" s="13">
        <v>95.525766867229279</v>
      </c>
      <c r="C22" s="13">
        <v>66.499681032194616</v>
      </c>
      <c r="D22" s="13">
        <v>95.79088766427644</v>
      </c>
      <c r="F22" s="13">
        <v>74.825063635635459</v>
      </c>
      <c r="G22" s="13">
        <v>79.157805395412296</v>
      </c>
      <c r="H22" s="13">
        <v>85.279546196074421</v>
      </c>
      <c r="J22" s="13">
        <v>13.926694210854103</v>
      </c>
      <c r="L22" s="13">
        <v>96.771933694148728</v>
      </c>
      <c r="N22" s="13">
        <v>37.012555887345108</v>
      </c>
    </row>
    <row r="23" spans="1:14" x14ac:dyDescent="0.25">
      <c r="A23" s="5"/>
      <c r="B23" s="9" t="s">
        <v>1400</v>
      </c>
      <c r="C23" s="9" t="s">
        <v>1401</v>
      </c>
      <c r="D23" s="9" t="s">
        <v>1402</v>
      </c>
      <c r="F23" s="9" t="s">
        <v>1403</v>
      </c>
      <c r="G23" s="9" t="s">
        <v>1404</v>
      </c>
      <c r="H23" s="9" t="s">
        <v>1405</v>
      </c>
      <c r="J23" s="9" t="s">
        <v>1406</v>
      </c>
      <c r="L23" s="9" t="s">
        <v>1407</v>
      </c>
      <c r="N23" s="9" t="s">
        <v>1408</v>
      </c>
    </row>
    <row r="24" spans="1:14" x14ac:dyDescent="0.25">
      <c r="A24" s="10" t="s">
        <v>56</v>
      </c>
      <c r="N24" s="5"/>
    </row>
    <row r="25" spans="1:14" x14ac:dyDescent="0.25">
      <c r="A25" s="11" t="s">
        <v>57</v>
      </c>
      <c r="B25" s="13">
        <v>91.387456337761591</v>
      </c>
      <c r="C25" s="13">
        <v>60.09231121430183</v>
      </c>
      <c r="D25" s="13">
        <v>92.241646094705203</v>
      </c>
      <c r="F25" s="13">
        <v>44.734523018238775</v>
      </c>
      <c r="G25" s="13">
        <v>71.158793932189539</v>
      </c>
      <c r="H25" s="13">
        <v>74.140148161993153</v>
      </c>
      <c r="J25" s="13">
        <v>10.578775659131736</v>
      </c>
      <c r="L25" s="13">
        <v>94.804953574294558</v>
      </c>
      <c r="N25" s="13">
        <v>68.145495265332897</v>
      </c>
    </row>
    <row r="26" spans="1:14" x14ac:dyDescent="0.25">
      <c r="A26" s="5"/>
      <c r="B26" s="9" t="s">
        <v>1409</v>
      </c>
      <c r="C26" s="9" t="s">
        <v>1410</v>
      </c>
      <c r="D26" s="9" t="s">
        <v>1411</v>
      </c>
      <c r="F26" s="9" t="s">
        <v>1412</v>
      </c>
      <c r="G26" s="9" t="s">
        <v>1413</v>
      </c>
      <c r="H26" s="9" t="s">
        <v>1414</v>
      </c>
      <c r="J26" s="9" t="s">
        <v>1415</v>
      </c>
      <c r="L26" s="9" t="s">
        <v>1416</v>
      </c>
      <c r="N26" s="9" t="s">
        <v>1417</v>
      </c>
    </row>
    <row r="27" spans="1:14" x14ac:dyDescent="0.25">
      <c r="A27" s="11" t="s">
        <v>61</v>
      </c>
      <c r="B27" s="13">
        <v>93.350034008959</v>
      </c>
      <c r="C27" s="13">
        <v>66.717566699135006</v>
      </c>
      <c r="D27" s="13">
        <v>93.833021877813465</v>
      </c>
      <c r="F27" s="13">
        <v>67.377070888911078</v>
      </c>
      <c r="G27" s="13">
        <v>85.755326559757208</v>
      </c>
      <c r="H27" s="13">
        <v>88.32236704232173</v>
      </c>
      <c r="J27" s="13">
        <v>13.820324522653776</v>
      </c>
      <c r="L27" s="13">
        <v>96.588630870111501</v>
      </c>
      <c r="N27" s="13">
        <v>68.372151358757577</v>
      </c>
    </row>
    <row r="28" spans="1:14" x14ac:dyDescent="0.25">
      <c r="A28" s="5"/>
      <c r="B28" s="9" t="s">
        <v>1418</v>
      </c>
      <c r="C28" s="9" t="s">
        <v>1419</v>
      </c>
      <c r="D28" s="9" t="s">
        <v>1420</v>
      </c>
      <c r="F28" s="9" t="s">
        <v>1421</v>
      </c>
      <c r="G28" s="9" t="s">
        <v>1422</v>
      </c>
      <c r="H28" s="9" t="s">
        <v>1423</v>
      </c>
      <c r="J28" s="9" t="s">
        <v>1424</v>
      </c>
      <c r="L28" s="9" t="s">
        <v>1425</v>
      </c>
      <c r="N28" s="9" t="s">
        <v>1426</v>
      </c>
    </row>
    <row r="29" spans="1:14" x14ac:dyDescent="0.25">
      <c r="A29" s="11" t="s">
        <v>65</v>
      </c>
      <c r="B29" s="13">
        <v>94.942591821564321</v>
      </c>
      <c r="C29" s="13">
        <v>65.934526864529246</v>
      </c>
      <c r="D29" s="13">
        <v>95.751638638291368</v>
      </c>
      <c r="F29" s="13">
        <v>75.107661296360192</v>
      </c>
      <c r="G29" s="13">
        <v>83.396177840822347</v>
      </c>
      <c r="H29" s="13">
        <v>87.822389184142807</v>
      </c>
      <c r="J29" s="13">
        <v>11.675324798770131</v>
      </c>
      <c r="L29" s="13">
        <v>96.992717244340369</v>
      </c>
      <c r="N29" s="13">
        <v>46.045204850285486</v>
      </c>
    </row>
    <row r="30" spans="1:14" x14ac:dyDescent="0.25">
      <c r="A30" s="5"/>
      <c r="B30" s="9" t="s">
        <v>1427</v>
      </c>
      <c r="C30" s="9" t="s">
        <v>1428</v>
      </c>
      <c r="D30" s="9" t="s">
        <v>1429</v>
      </c>
      <c r="F30" s="9" t="s">
        <v>1430</v>
      </c>
      <c r="G30" s="9" t="s">
        <v>1431</v>
      </c>
      <c r="H30" s="9" t="s">
        <v>1432</v>
      </c>
      <c r="J30" s="9" t="s">
        <v>1433</v>
      </c>
      <c r="L30" s="9" t="s">
        <v>1434</v>
      </c>
      <c r="N30" s="9" t="s">
        <v>1435</v>
      </c>
    </row>
    <row r="31" spans="1:14" x14ac:dyDescent="0.25">
      <c r="A31" s="10" t="s">
        <v>69</v>
      </c>
      <c r="N31" s="5"/>
    </row>
    <row r="32" spans="1:14" x14ac:dyDescent="0.25">
      <c r="A32" s="11" t="s">
        <v>70</v>
      </c>
      <c r="B32" s="13">
        <v>66.909100725343677</v>
      </c>
      <c r="C32" s="13">
        <v>16.145916001027629</v>
      </c>
      <c r="D32" s="13">
        <v>70.483583513498616</v>
      </c>
      <c r="F32" s="13">
        <v>27.844762635939031</v>
      </c>
      <c r="G32" s="13">
        <v>48.173909335712764</v>
      </c>
      <c r="H32" s="13">
        <v>50.025347610176041</v>
      </c>
      <c r="J32" s="13">
        <v>6.4798365994493636</v>
      </c>
      <c r="L32" s="13">
        <v>75.244783540302549</v>
      </c>
      <c r="N32" s="13">
        <v>37.461589934597079</v>
      </c>
    </row>
    <row r="33" spans="1:14" x14ac:dyDescent="0.25">
      <c r="A33" s="5"/>
      <c r="B33" s="9" t="s">
        <v>1436</v>
      </c>
      <c r="C33" s="9" t="s">
        <v>1437</v>
      </c>
      <c r="D33" s="9" t="s">
        <v>1438</v>
      </c>
      <c r="F33" s="9" t="s">
        <v>1439</v>
      </c>
      <c r="G33" s="9" t="s">
        <v>1440</v>
      </c>
      <c r="H33" s="9" t="s">
        <v>1441</v>
      </c>
      <c r="J33" s="9" t="s">
        <v>1442</v>
      </c>
      <c r="L33" s="9" t="s">
        <v>1443</v>
      </c>
      <c r="N33" s="9" t="s">
        <v>1444</v>
      </c>
    </row>
    <row r="34" spans="1:14" x14ac:dyDescent="0.25">
      <c r="A34" s="11" t="s">
        <v>74</v>
      </c>
      <c r="B34" s="13">
        <v>86.10895965249874</v>
      </c>
      <c r="C34" s="13">
        <v>32.544951939710579</v>
      </c>
      <c r="D34" s="13">
        <v>87.208195911134325</v>
      </c>
      <c r="F34" s="13">
        <v>41.542980130796018</v>
      </c>
      <c r="G34" s="13">
        <v>67.390910367181661</v>
      </c>
      <c r="H34" s="13">
        <v>70.626342519440755</v>
      </c>
      <c r="J34" s="13">
        <v>8.0058000253589938</v>
      </c>
      <c r="L34" s="13">
        <v>91.405665488767539</v>
      </c>
      <c r="N34" s="13">
        <v>61.096893025595264</v>
      </c>
    </row>
    <row r="35" spans="1:14" x14ac:dyDescent="0.25">
      <c r="A35" s="5"/>
      <c r="B35" s="9" t="s">
        <v>1445</v>
      </c>
      <c r="C35" s="9" t="s">
        <v>1446</v>
      </c>
      <c r="D35" s="9" t="s">
        <v>1447</v>
      </c>
      <c r="F35" s="9" t="s">
        <v>1448</v>
      </c>
      <c r="G35" s="9" t="s">
        <v>1449</v>
      </c>
      <c r="H35" s="9" t="s">
        <v>1450</v>
      </c>
      <c r="J35" s="9" t="s">
        <v>1451</v>
      </c>
      <c r="L35" s="9" t="s">
        <v>1452</v>
      </c>
      <c r="N35" s="9" t="s">
        <v>1453</v>
      </c>
    </row>
    <row r="36" spans="1:14" x14ac:dyDescent="0.25">
      <c r="A36" s="11" t="s">
        <v>78</v>
      </c>
      <c r="B36" s="13">
        <v>92.175455690136104</v>
      </c>
      <c r="C36" s="13">
        <v>56.639148430915988</v>
      </c>
      <c r="D36" s="13">
        <v>93.101720836214</v>
      </c>
      <c r="F36" s="13">
        <v>54.918636676509223</v>
      </c>
      <c r="G36" s="13">
        <v>80.299101658976895</v>
      </c>
      <c r="H36" s="13">
        <v>81.638809009944765</v>
      </c>
      <c r="J36" s="13">
        <v>8.1767341039250709</v>
      </c>
      <c r="L36" s="13">
        <v>96.711338941036715</v>
      </c>
      <c r="N36" s="13">
        <v>65.192263062093701</v>
      </c>
    </row>
    <row r="37" spans="1:14" x14ac:dyDescent="0.25">
      <c r="A37" s="5"/>
      <c r="B37" s="9" t="s">
        <v>1454</v>
      </c>
      <c r="C37" s="9" t="s">
        <v>1455</v>
      </c>
      <c r="D37" s="9" t="s">
        <v>1456</v>
      </c>
      <c r="F37" s="9" t="s">
        <v>1457</v>
      </c>
      <c r="G37" s="9" t="s">
        <v>1458</v>
      </c>
      <c r="H37" s="9" t="s">
        <v>1459</v>
      </c>
      <c r="J37" s="9" t="s">
        <v>1460</v>
      </c>
      <c r="L37" s="9" t="s">
        <v>1461</v>
      </c>
      <c r="N37" s="9" t="s">
        <v>1462</v>
      </c>
    </row>
    <row r="38" spans="1:14" x14ac:dyDescent="0.25">
      <c r="A38" s="11" t="s">
        <v>82</v>
      </c>
      <c r="B38" s="13">
        <v>91.177343074787643</v>
      </c>
      <c r="C38" s="13">
        <v>53.861663579489772</v>
      </c>
      <c r="D38" s="13">
        <v>92.164520219661384</v>
      </c>
      <c r="F38" s="13">
        <v>52.786885657773517</v>
      </c>
      <c r="G38" s="13">
        <v>85.522253985876631</v>
      </c>
      <c r="H38" s="13">
        <v>87.114995668754872</v>
      </c>
      <c r="J38" s="13">
        <v>10.726329947050658</v>
      </c>
      <c r="L38" s="13">
        <v>97.925271120375072</v>
      </c>
      <c r="N38" s="13">
        <v>76.742849002848217</v>
      </c>
    </row>
    <row r="39" spans="1:14" x14ac:dyDescent="0.25">
      <c r="A39" s="5"/>
      <c r="B39" s="9" t="s">
        <v>1463</v>
      </c>
      <c r="C39" s="9" t="s">
        <v>1464</v>
      </c>
      <c r="D39" s="9" t="s">
        <v>1465</v>
      </c>
      <c r="F39" s="9" t="s">
        <v>1466</v>
      </c>
      <c r="G39" s="9" t="s">
        <v>1467</v>
      </c>
      <c r="H39" s="9" t="s">
        <v>1468</v>
      </c>
      <c r="J39" s="9" t="s">
        <v>1469</v>
      </c>
      <c r="L39" s="9" t="s">
        <v>1470</v>
      </c>
      <c r="N39" s="9" t="s">
        <v>1471</v>
      </c>
    </row>
    <row r="40" spans="1:14" x14ac:dyDescent="0.25">
      <c r="A40" s="11" t="s">
        <v>86</v>
      </c>
      <c r="B40" s="13">
        <v>95.581197208134299</v>
      </c>
      <c r="C40" s="13">
        <v>57.993550838323173</v>
      </c>
      <c r="D40" s="13">
        <v>95.662497494880981</v>
      </c>
      <c r="F40" s="13">
        <v>67.062538462123896</v>
      </c>
      <c r="G40" s="13">
        <v>80.961687084399287</v>
      </c>
      <c r="H40" s="13">
        <v>84.523569886923482</v>
      </c>
      <c r="J40" s="13">
        <v>12.258433452587445</v>
      </c>
      <c r="L40" s="13">
        <v>96.503697358407138</v>
      </c>
      <c r="N40" s="13">
        <v>74.484862722226126</v>
      </c>
    </row>
    <row r="41" spans="1:14" x14ac:dyDescent="0.25">
      <c r="A41" s="5"/>
      <c r="B41" s="9" t="s">
        <v>1472</v>
      </c>
      <c r="C41" s="9" t="s">
        <v>1473</v>
      </c>
      <c r="D41" s="9" t="s">
        <v>1474</v>
      </c>
      <c r="F41" s="9" t="s">
        <v>1475</v>
      </c>
      <c r="G41" s="9" t="s">
        <v>1476</v>
      </c>
      <c r="H41" s="9" t="s">
        <v>1477</v>
      </c>
      <c r="J41" s="9" t="s">
        <v>1478</v>
      </c>
      <c r="L41" s="9" t="s">
        <v>1479</v>
      </c>
      <c r="N41" s="9" t="s">
        <v>1480</v>
      </c>
    </row>
    <row r="42" spans="1:14" x14ac:dyDescent="0.25">
      <c r="A42" s="11" t="s">
        <v>90</v>
      </c>
      <c r="B42" s="13">
        <v>98.108547603911163</v>
      </c>
      <c r="C42" s="13">
        <v>75.844631513672326</v>
      </c>
      <c r="D42" s="13">
        <v>98.315362423188674</v>
      </c>
      <c r="F42" s="13">
        <v>66.749855785847615</v>
      </c>
      <c r="G42" s="13">
        <v>83.682583894049017</v>
      </c>
      <c r="H42" s="13">
        <v>88.050711148758083</v>
      </c>
      <c r="J42" s="13">
        <v>10.90856179285095</v>
      </c>
      <c r="L42" s="13">
        <v>99.226557118930984</v>
      </c>
      <c r="N42" s="13">
        <v>67.471298867271514</v>
      </c>
    </row>
    <row r="43" spans="1:14" x14ac:dyDescent="0.25">
      <c r="A43" s="5"/>
      <c r="B43" s="9" t="s">
        <v>1481</v>
      </c>
      <c r="C43" s="9" t="s">
        <v>1482</v>
      </c>
      <c r="D43" s="9" t="s">
        <v>1483</v>
      </c>
      <c r="F43" s="9" t="s">
        <v>1484</v>
      </c>
      <c r="G43" s="9" t="s">
        <v>1485</v>
      </c>
      <c r="H43" s="9" t="s">
        <v>1486</v>
      </c>
      <c r="J43" s="9" t="s">
        <v>1487</v>
      </c>
      <c r="L43" s="9" t="s">
        <v>1488</v>
      </c>
      <c r="N43" s="9" t="s">
        <v>1489</v>
      </c>
    </row>
    <row r="44" spans="1:14" x14ac:dyDescent="0.25">
      <c r="A44" s="11" t="s">
        <v>94</v>
      </c>
      <c r="B44" s="13">
        <v>97.763102962727118</v>
      </c>
      <c r="C44" s="13">
        <v>84.55698861830804</v>
      </c>
      <c r="D44" s="13">
        <v>97.828081387749947</v>
      </c>
      <c r="F44" s="13">
        <v>78.253415060430569</v>
      </c>
      <c r="G44" s="13">
        <v>89.781879219582166</v>
      </c>
      <c r="H44" s="13">
        <v>93.295431920710925</v>
      </c>
      <c r="J44" s="13">
        <v>14.803296673295602</v>
      </c>
      <c r="L44" s="13">
        <v>99.199029126038312</v>
      </c>
      <c r="N44" s="13">
        <v>56.607311804006763</v>
      </c>
    </row>
    <row r="45" spans="1:14" x14ac:dyDescent="0.25">
      <c r="A45" s="5"/>
      <c r="B45" s="9" t="s">
        <v>1490</v>
      </c>
      <c r="C45" s="9" t="s">
        <v>1491</v>
      </c>
      <c r="D45" s="9" t="s">
        <v>1492</v>
      </c>
      <c r="F45" s="9" t="s">
        <v>1493</v>
      </c>
      <c r="G45" s="9" t="s">
        <v>1494</v>
      </c>
      <c r="H45" s="9" t="s">
        <v>1495</v>
      </c>
      <c r="J45" s="9" t="s">
        <v>1496</v>
      </c>
      <c r="L45" s="9" t="s">
        <v>1497</v>
      </c>
      <c r="N45" s="9" t="s">
        <v>1498</v>
      </c>
    </row>
    <row r="46" spans="1:14" x14ac:dyDescent="0.25">
      <c r="A46" s="11" t="s">
        <v>98</v>
      </c>
      <c r="B46" s="13">
        <v>98.107049129861636</v>
      </c>
      <c r="C46" s="13">
        <v>88.781569627940272</v>
      </c>
      <c r="D46" s="13">
        <v>98.993377474957327</v>
      </c>
      <c r="F46" s="13">
        <v>79.728096060793746</v>
      </c>
      <c r="G46" s="13">
        <v>87.808774149741524</v>
      </c>
      <c r="H46" s="13">
        <v>91.338465477432621</v>
      </c>
      <c r="J46" s="13">
        <v>21.067302157623079</v>
      </c>
      <c r="L46" s="13">
        <v>99.494988760208173</v>
      </c>
      <c r="N46" s="13">
        <v>51.681240849850617</v>
      </c>
    </row>
    <row r="47" spans="1:14" x14ac:dyDescent="0.25">
      <c r="A47" s="5"/>
      <c r="B47" s="9" t="s">
        <v>1499</v>
      </c>
      <c r="C47" s="9" t="s">
        <v>1500</v>
      </c>
      <c r="D47" s="9" t="s">
        <v>1501</v>
      </c>
      <c r="F47" s="9" t="s">
        <v>1502</v>
      </c>
      <c r="G47" s="9" t="s">
        <v>1503</v>
      </c>
      <c r="H47" s="9" t="s">
        <v>1504</v>
      </c>
      <c r="J47" s="9" t="s">
        <v>1505</v>
      </c>
      <c r="L47" s="9" t="s">
        <v>1506</v>
      </c>
      <c r="N47" s="9" t="s">
        <v>1507</v>
      </c>
    </row>
    <row r="48" spans="1:14" x14ac:dyDescent="0.25">
      <c r="A48" s="10" t="s">
        <v>102</v>
      </c>
      <c r="N48" s="5"/>
    </row>
    <row r="49" spans="1:14" x14ac:dyDescent="0.25">
      <c r="A49" s="11" t="s">
        <v>70</v>
      </c>
      <c r="B49" s="13">
        <v>66.909100725343677</v>
      </c>
      <c r="C49" s="13">
        <v>16.145916001027629</v>
      </c>
      <c r="D49" s="13">
        <v>70.483583513498616</v>
      </c>
      <c r="F49" s="13">
        <v>27.844762635939031</v>
      </c>
      <c r="G49" s="13">
        <v>48.173909335712771</v>
      </c>
      <c r="H49" s="13">
        <v>50.025347610176041</v>
      </c>
      <c r="J49" s="13">
        <v>6.4798365994493636</v>
      </c>
      <c r="L49" s="13">
        <v>75.244783540302549</v>
      </c>
      <c r="N49" s="13">
        <v>37.461589934597079</v>
      </c>
    </row>
    <row r="50" spans="1:14" x14ac:dyDescent="0.25">
      <c r="A50" s="5"/>
      <c r="B50" s="9" t="s">
        <v>1436</v>
      </c>
      <c r="C50" s="9" t="s">
        <v>1437</v>
      </c>
      <c r="D50" s="9" t="s">
        <v>1438</v>
      </c>
      <c r="F50" s="9" t="s">
        <v>1439</v>
      </c>
      <c r="G50" s="9" t="s">
        <v>1440</v>
      </c>
      <c r="H50" s="9" t="s">
        <v>1441</v>
      </c>
      <c r="J50" s="9" t="s">
        <v>1442</v>
      </c>
      <c r="L50" s="9" t="s">
        <v>1443</v>
      </c>
      <c r="N50" s="9" t="s">
        <v>1444</v>
      </c>
    </row>
    <row r="51" spans="1:14" x14ac:dyDescent="0.25">
      <c r="A51" s="11" t="s">
        <v>74</v>
      </c>
      <c r="B51" s="13">
        <v>86.108959652498726</v>
      </c>
      <c r="C51" s="13">
        <v>32.544951939710579</v>
      </c>
      <c r="D51" s="13">
        <v>87.208195911134339</v>
      </c>
      <c r="F51" s="13">
        <v>41.54298013079601</v>
      </c>
      <c r="G51" s="13">
        <v>67.390910367181661</v>
      </c>
      <c r="H51" s="13">
        <v>70.626342519440755</v>
      </c>
      <c r="J51" s="13">
        <v>8.005800025358992</v>
      </c>
      <c r="L51" s="13">
        <v>91.405665488767553</v>
      </c>
      <c r="N51" s="13">
        <v>61.096893025595264</v>
      </c>
    </row>
    <row r="52" spans="1:14" x14ac:dyDescent="0.25">
      <c r="A52" s="5"/>
      <c r="B52" s="9" t="s">
        <v>1445</v>
      </c>
      <c r="C52" s="9" t="s">
        <v>1446</v>
      </c>
      <c r="D52" s="9" t="s">
        <v>1447</v>
      </c>
      <c r="F52" s="9" t="s">
        <v>1448</v>
      </c>
      <c r="G52" s="9" t="s">
        <v>1449</v>
      </c>
      <c r="H52" s="9" t="s">
        <v>1450</v>
      </c>
      <c r="J52" s="9" t="s">
        <v>1451</v>
      </c>
      <c r="L52" s="9" t="s">
        <v>1452</v>
      </c>
      <c r="N52" s="9" t="s">
        <v>1453</v>
      </c>
    </row>
    <row r="53" spans="1:14" x14ac:dyDescent="0.25">
      <c r="A53" s="14" t="s">
        <v>103</v>
      </c>
      <c r="B53" s="13">
        <v>93.010491635275343</v>
      </c>
      <c r="C53" s="13">
        <v>56.404068666760843</v>
      </c>
      <c r="D53" s="13">
        <v>93.685098908014126</v>
      </c>
      <c r="F53" s="13">
        <v>58.236169887090064</v>
      </c>
      <c r="G53" s="13">
        <v>81.752218773058303</v>
      </c>
      <c r="H53" s="13">
        <v>83.852211767228013</v>
      </c>
      <c r="J53" s="13">
        <v>10.069930855628789</v>
      </c>
      <c r="L53" s="13">
        <v>96.935145509875909</v>
      </c>
      <c r="N53" s="13">
        <v>70.871385289732942</v>
      </c>
    </row>
    <row r="54" spans="1:14" x14ac:dyDescent="0.25">
      <c r="A54" s="5"/>
      <c r="B54" s="9" t="s">
        <v>1508</v>
      </c>
      <c r="C54" s="9" t="s">
        <v>1509</v>
      </c>
      <c r="D54" s="9" t="s">
        <v>1510</v>
      </c>
      <c r="F54" s="9" t="s">
        <v>1511</v>
      </c>
      <c r="G54" s="9" t="s">
        <v>1512</v>
      </c>
      <c r="H54" s="9" t="s">
        <v>1513</v>
      </c>
      <c r="J54" s="9" t="s">
        <v>1514</v>
      </c>
      <c r="L54" s="9" t="s">
        <v>1515</v>
      </c>
      <c r="N54" s="9" t="s">
        <v>1516</v>
      </c>
    </row>
    <row r="55" spans="1:14" x14ac:dyDescent="0.25">
      <c r="A55" s="11" t="s">
        <v>90</v>
      </c>
      <c r="B55" s="13">
        <v>98.108547603911163</v>
      </c>
      <c r="C55" s="13">
        <v>75.844631513672326</v>
      </c>
      <c r="D55" s="13">
        <v>98.315362423188645</v>
      </c>
      <c r="F55" s="13">
        <v>66.749855785847615</v>
      </c>
      <c r="G55" s="13">
        <v>83.682583894049017</v>
      </c>
      <c r="H55" s="13">
        <v>88.050711148758083</v>
      </c>
      <c r="J55" s="13">
        <v>10.90856179285095</v>
      </c>
      <c r="L55" s="13">
        <v>99.22655711893097</v>
      </c>
      <c r="N55" s="13">
        <v>67.471298867271528</v>
      </c>
    </row>
    <row r="56" spans="1:14" x14ac:dyDescent="0.25">
      <c r="A56" s="5"/>
      <c r="B56" s="9" t="s">
        <v>1481</v>
      </c>
      <c r="C56" s="9" t="s">
        <v>1482</v>
      </c>
      <c r="D56" s="9" t="s">
        <v>1483</v>
      </c>
      <c r="F56" s="9" t="s">
        <v>1484</v>
      </c>
      <c r="G56" s="9" t="s">
        <v>1485</v>
      </c>
      <c r="H56" s="9" t="s">
        <v>1486</v>
      </c>
      <c r="J56" s="9" t="s">
        <v>1487</v>
      </c>
      <c r="L56" s="9" t="s">
        <v>1488</v>
      </c>
      <c r="N56" s="9" t="s">
        <v>1489</v>
      </c>
    </row>
    <row r="57" spans="1:14" x14ac:dyDescent="0.25">
      <c r="A57" s="11" t="s">
        <v>107</v>
      </c>
      <c r="B57" s="13">
        <v>97.908828755676907</v>
      </c>
      <c r="C57" s="13">
        <v>86.346892028595136</v>
      </c>
      <c r="D57" s="13">
        <v>98.321803116776081</v>
      </c>
      <c r="F57" s="13">
        <v>78.878219400936118</v>
      </c>
      <c r="G57" s="13">
        <v>88.945898684397733</v>
      </c>
      <c r="H57" s="13">
        <v>92.466289124619536</v>
      </c>
      <c r="J57" s="13">
        <v>17.457279341136712</v>
      </c>
      <c r="L57" s="13">
        <v>99.324423610674771</v>
      </c>
      <c r="N57" s="13">
        <v>54.520195666321968</v>
      </c>
    </row>
    <row r="58" spans="1:14" x14ac:dyDescent="0.25">
      <c r="A58" s="5"/>
      <c r="B58" s="9" t="s">
        <v>1517</v>
      </c>
      <c r="C58" s="9" t="s">
        <v>1518</v>
      </c>
      <c r="D58" s="9" t="s">
        <v>1519</v>
      </c>
      <c r="F58" s="9" t="s">
        <v>1520</v>
      </c>
      <c r="G58" s="9" t="s">
        <v>1521</v>
      </c>
      <c r="H58" s="9" t="s">
        <v>1522</v>
      </c>
      <c r="J58" s="9" t="s">
        <v>1523</v>
      </c>
      <c r="L58" s="9" t="s">
        <v>1524</v>
      </c>
      <c r="N58" s="9" t="s">
        <v>1525</v>
      </c>
    </row>
    <row r="59" spans="1:14" x14ac:dyDescent="0.25">
      <c r="A59" s="10" t="s">
        <v>111</v>
      </c>
      <c r="N59" s="5"/>
    </row>
    <row r="60" spans="1:14" x14ac:dyDescent="0.25">
      <c r="A60" s="11" t="s">
        <v>112</v>
      </c>
      <c r="B60" s="13">
        <v>95.69947586331817</v>
      </c>
      <c r="C60" s="13">
        <v>66.935777227980637</v>
      </c>
      <c r="D60" s="13">
        <v>96.04037257780324</v>
      </c>
      <c r="F60" s="13">
        <v>77.146552590464836</v>
      </c>
      <c r="G60" s="13">
        <v>84.380960098204554</v>
      </c>
      <c r="H60" s="13">
        <v>89.109905878510446</v>
      </c>
      <c r="J60" s="13">
        <v>10.991225396318377</v>
      </c>
      <c r="L60" s="13">
        <v>97.563052867208185</v>
      </c>
      <c r="N60" s="13">
        <v>43.996955628026328</v>
      </c>
    </row>
    <row r="61" spans="1:14" x14ac:dyDescent="0.25">
      <c r="A61" s="5"/>
      <c r="B61" s="9" t="s">
        <v>1429</v>
      </c>
      <c r="C61" s="9" t="s">
        <v>1526</v>
      </c>
      <c r="D61" s="9" t="s">
        <v>1527</v>
      </c>
      <c r="F61" s="9" t="s">
        <v>1528</v>
      </c>
      <c r="G61" s="9" t="s">
        <v>1529</v>
      </c>
      <c r="H61" s="9" t="s">
        <v>1530</v>
      </c>
      <c r="J61" s="9" t="s">
        <v>1531</v>
      </c>
      <c r="L61" s="9" t="s">
        <v>1532</v>
      </c>
      <c r="N61" s="9" t="s">
        <v>1533</v>
      </c>
    </row>
    <row r="62" spans="1:14" x14ac:dyDescent="0.25">
      <c r="A62" s="11" t="s">
        <v>116</v>
      </c>
      <c r="B62" s="13">
        <v>94.950319030724543</v>
      </c>
      <c r="C62" s="13">
        <v>70.851645962692956</v>
      </c>
      <c r="D62" s="13">
        <v>95.89481557501631</v>
      </c>
      <c r="F62" s="13">
        <v>63.797118394935403</v>
      </c>
      <c r="G62" s="13">
        <v>85.503052055067329</v>
      </c>
      <c r="H62" s="13">
        <v>88.36752941624853</v>
      </c>
      <c r="J62" s="13">
        <v>13.59958797395498</v>
      </c>
      <c r="L62" s="13">
        <v>98.207809557427311</v>
      </c>
      <c r="N62" s="13">
        <v>69.366656368471439</v>
      </c>
    </row>
    <row r="63" spans="1:14" x14ac:dyDescent="0.25">
      <c r="A63" s="5"/>
      <c r="B63" s="9" t="s">
        <v>1534</v>
      </c>
      <c r="C63" s="9" t="s">
        <v>1535</v>
      </c>
      <c r="D63" s="9" t="s">
        <v>1536</v>
      </c>
      <c r="F63" s="9" t="s">
        <v>1537</v>
      </c>
      <c r="G63" s="9" t="s">
        <v>1538</v>
      </c>
      <c r="H63" s="9" t="s">
        <v>1539</v>
      </c>
      <c r="J63" s="9" t="s">
        <v>1540</v>
      </c>
      <c r="L63" s="9" t="s">
        <v>1541</v>
      </c>
      <c r="N63" s="9" t="s">
        <v>1542</v>
      </c>
    </row>
    <row r="64" spans="1:14" x14ac:dyDescent="0.25">
      <c r="A64" s="11" t="s">
        <v>120</v>
      </c>
      <c r="B64" s="13">
        <v>80.057390116493124</v>
      </c>
      <c r="C64" s="13">
        <v>28.665336981861415</v>
      </c>
      <c r="D64" s="13">
        <v>80.412574572438785</v>
      </c>
      <c r="F64" s="13">
        <v>25.465632915812876</v>
      </c>
      <c r="G64" s="13">
        <v>47.330739506923855</v>
      </c>
      <c r="H64" s="13">
        <v>49.61311479205834</v>
      </c>
      <c r="J64" s="13">
        <v>7.3049988236781882</v>
      </c>
      <c r="L64" s="13">
        <v>83.617429009902935</v>
      </c>
      <c r="N64" s="13">
        <v>59.473331946549244</v>
      </c>
    </row>
    <row r="65" spans="1:14" x14ac:dyDescent="0.25">
      <c r="A65" s="5"/>
      <c r="B65" s="9" t="s">
        <v>1543</v>
      </c>
      <c r="C65" s="9" t="s">
        <v>1544</v>
      </c>
      <c r="D65" s="9" t="s">
        <v>1545</v>
      </c>
      <c r="F65" s="9" t="s">
        <v>1546</v>
      </c>
      <c r="G65" s="9" t="s">
        <v>1547</v>
      </c>
      <c r="H65" s="9" t="s">
        <v>1548</v>
      </c>
      <c r="J65" s="9" t="s">
        <v>1549</v>
      </c>
      <c r="L65" s="9" t="s">
        <v>1550</v>
      </c>
      <c r="N65" s="9" t="s">
        <v>1551</v>
      </c>
    </row>
    <row r="66" spans="1:14" x14ac:dyDescent="0.25">
      <c r="A66" s="10" t="s">
        <v>124</v>
      </c>
      <c r="N66" s="5"/>
    </row>
    <row r="67" spans="1:14" x14ac:dyDescent="0.25">
      <c r="A67" s="11" t="s">
        <v>125</v>
      </c>
      <c r="B67" s="13">
        <v>96.229144185451716</v>
      </c>
      <c r="C67" s="13">
        <v>78.244587210334984</v>
      </c>
      <c r="D67" s="13">
        <v>96.90171198806388</v>
      </c>
      <c r="F67" s="13">
        <v>78.784145901748801</v>
      </c>
      <c r="G67" s="13">
        <v>92.810342409101722</v>
      </c>
      <c r="H67" s="13">
        <v>94.677255669718733</v>
      </c>
      <c r="J67" s="13">
        <v>13.288221975233499</v>
      </c>
      <c r="L67" s="13">
        <v>99.12023874463155</v>
      </c>
      <c r="N67" s="13">
        <v>56.300410432943025</v>
      </c>
    </row>
    <row r="68" spans="1:14" x14ac:dyDescent="0.25">
      <c r="A68" s="5"/>
      <c r="B68" s="9" t="s">
        <v>1552</v>
      </c>
      <c r="C68" s="9" t="s">
        <v>1553</v>
      </c>
      <c r="D68" s="9" t="s">
        <v>1554</v>
      </c>
      <c r="F68" s="9" t="s">
        <v>1555</v>
      </c>
      <c r="G68" s="9" t="s">
        <v>1556</v>
      </c>
      <c r="H68" s="9" t="s">
        <v>1557</v>
      </c>
      <c r="J68" s="9" t="s">
        <v>1558</v>
      </c>
      <c r="L68" s="9" t="s">
        <v>1559</v>
      </c>
      <c r="N68" s="9" t="s">
        <v>1560</v>
      </c>
    </row>
    <row r="69" spans="1:14" x14ac:dyDescent="0.25">
      <c r="A69" s="11" t="s">
        <v>129</v>
      </c>
      <c r="B69" s="13">
        <v>93.851052454626597</v>
      </c>
      <c r="C69" s="13">
        <v>73.583380699323726</v>
      </c>
      <c r="D69" s="13">
        <v>94.619161645213239</v>
      </c>
      <c r="F69" s="13">
        <v>78.062229203396029</v>
      </c>
      <c r="G69" s="13">
        <v>90.688080388377372</v>
      </c>
      <c r="H69" s="13">
        <v>93.121578077074901</v>
      </c>
      <c r="J69" s="13">
        <v>12.989904789818072</v>
      </c>
      <c r="L69" s="13">
        <v>97.626443866539901</v>
      </c>
      <c r="N69" s="13">
        <v>68.711576739858359</v>
      </c>
    </row>
    <row r="70" spans="1:14" x14ac:dyDescent="0.25">
      <c r="A70" s="5"/>
      <c r="B70" s="9" t="s">
        <v>1561</v>
      </c>
      <c r="C70" s="9" t="s">
        <v>1562</v>
      </c>
      <c r="D70" s="9" t="s">
        <v>1563</v>
      </c>
      <c r="F70" s="9" t="s">
        <v>1564</v>
      </c>
      <c r="G70" s="9" t="s">
        <v>1565</v>
      </c>
      <c r="H70" s="9" t="s">
        <v>1566</v>
      </c>
      <c r="J70" s="9" t="s">
        <v>1567</v>
      </c>
      <c r="L70" s="9" t="s">
        <v>1568</v>
      </c>
      <c r="N70" s="9" t="s">
        <v>1569</v>
      </c>
    </row>
    <row r="71" spans="1:14" x14ac:dyDescent="0.25">
      <c r="A71" s="11" t="s">
        <v>133</v>
      </c>
      <c r="B71" s="13">
        <v>92.281217472655769</v>
      </c>
      <c r="C71" s="13">
        <v>55.714250044076572</v>
      </c>
      <c r="D71" s="13">
        <v>92.837153433244168</v>
      </c>
      <c r="F71" s="13">
        <v>48.765396817337361</v>
      </c>
      <c r="G71" s="13">
        <v>69.187034621489872</v>
      </c>
      <c r="H71" s="13">
        <v>73.904980336787901</v>
      </c>
      <c r="J71" s="13">
        <v>10.871566996346942</v>
      </c>
      <c r="L71" s="13">
        <v>94.437998036824027</v>
      </c>
      <c r="N71" s="13">
        <v>59.599298342608328</v>
      </c>
    </row>
    <row r="72" spans="1:14" x14ac:dyDescent="0.25">
      <c r="A72" s="5"/>
      <c r="B72" s="9" t="s">
        <v>1570</v>
      </c>
      <c r="C72" s="9" t="s">
        <v>1571</v>
      </c>
      <c r="D72" s="9" t="s">
        <v>1572</v>
      </c>
      <c r="F72" s="9" t="s">
        <v>1573</v>
      </c>
      <c r="G72" s="9" t="s">
        <v>1574</v>
      </c>
      <c r="H72" s="9" t="s">
        <v>1575</v>
      </c>
      <c r="J72" s="9" t="s">
        <v>1576</v>
      </c>
      <c r="L72" s="9" t="s">
        <v>1577</v>
      </c>
      <c r="N72" s="9" t="s">
        <v>1578</v>
      </c>
    </row>
    <row r="73" spans="1:14" x14ac:dyDescent="0.25">
      <c r="A73" s="11" t="s">
        <v>137</v>
      </c>
      <c r="B73" s="13">
        <v>85.083184056748422</v>
      </c>
      <c r="C73" s="13">
        <v>34.880846350868453</v>
      </c>
      <c r="D73" s="13">
        <v>86.58075900231681</v>
      </c>
      <c r="F73" s="13">
        <v>34.504848543396797</v>
      </c>
      <c r="G73" s="13">
        <v>66.125785358236527</v>
      </c>
      <c r="H73" s="13">
        <v>69.152367115794974</v>
      </c>
      <c r="J73" s="13">
        <v>11.806922847633157</v>
      </c>
      <c r="L73" s="13">
        <v>90.208559868300895</v>
      </c>
      <c r="N73" s="13">
        <v>71.764507708737085</v>
      </c>
    </row>
    <row r="74" spans="1:14" x14ac:dyDescent="0.25">
      <c r="A74" s="5"/>
      <c r="B74" s="9" t="s">
        <v>1579</v>
      </c>
      <c r="C74" s="9" t="s">
        <v>1580</v>
      </c>
      <c r="D74" s="9" t="s">
        <v>1581</v>
      </c>
      <c r="F74" s="9" t="s">
        <v>1582</v>
      </c>
      <c r="G74" s="9" t="s">
        <v>1583</v>
      </c>
      <c r="H74" s="9" t="s">
        <v>1584</v>
      </c>
      <c r="J74" s="9" t="s">
        <v>1585</v>
      </c>
      <c r="L74" s="9" t="s">
        <v>1586</v>
      </c>
      <c r="N74" s="9" t="s">
        <v>1587</v>
      </c>
    </row>
    <row r="75" spans="1:14" x14ac:dyDescent="0.25">
      <c r="A75" s="10" t="s">
        <v>141</v>
      </c>
      <c r="N75" s="5"/>
    </row>
    <row r="76" spans="1:14" x14ac:dyDescent="0.25">
      <c r="A76" s="11" t="s">
        <v>142</v>
      </c>
      <c r="B76" s="13">
        <v>91.651103591382039</v>
      </c>
      <c r="C76" s="13">
        <v>62.197331787166213</v>
      </c>
      <c r="D76" s="13">
        <v>94.135169104665437</v>
      </c>
      <c r="F76" s="13">
        <v>50.686073830691839</v>
      </c>
      <c r="G76" s="13">
        <v>66.250303541783026</v>
      </c>
      <c r="H76" s="13">
        <v>71.705271915267133</v>
      </c>
      <c r="J76" s="13">
        <v>12.232777638948582</v>
      </c>
      <c r="L76" s="13">
        <v>94.927267685853735</v>
      </c>
      <c r="N76" s="13">
        <v>52.327851668517013</v>
      </c>
    </row>
    <row r="77" spans="1:14" x14ac:dyDescent="0.25">
      <c r="A77" s="5"/>
      <c r="B77" s="9" t="s">
        <v>1588</v>
      </c>
      <c r="C77" s="9" t="s">
        <v>1589</v>
      </c>
      <c r="D77" s="9" t="s">
        <v>1590</v>
      </c>
      <c r="F77" s="9" t="s">
        <v>1591</v>
      </c>
      <c r="G77" s="9" t="s">
        <v>1592</v>
      </c>
      <c r="H77" s="9" t="s">
        <v>1593</v>
      </c>
      <c r="J77" s="9" t="s">
        <v>1478</v>
      </c>
      <c r="L77" s="9" t="s">
        <v>1594</v>
      </c>
      <c r="N77" s="9" t="s">
        <v>1595</v>
      </c>
    </row>
    <row r="78" spans="1:14" x14ac:dyDescent="0.25">
      <c r="A78" s="11" t="s">
        <v>146</v>
      </c>
      <c r="B78" s="13">
        <v>86.160071883352003</v>
      </c>
      <c r="C78" s="13">
        <v>40.666710650857873</v>
      </c>
      <c r="D78" s="13">
        <v>87.758953538752934</v>
      </c>
      <c r="F78" s="13">
        <v>34.146478958510414</v>
      </c>
      <c r="G78" s="13">
        <v>65.903910407013882</v>
      </c>
      <c r="H78" s="13">
        <v>68.466276603165838</v>
      </c>
      <c r="J78" s="13">
        <v>11.514832657869086</v>
      </c>
      <c r="L78" s="13">
        <v>90.755478058069045</v>
      </c>
      <c r="N78" s="13">
        <v>80.370981813405422</v>
      </c>
    </row>
    <row r="79" spans="1:14" x14ac:dyDescent="0.25">
      <c r="A79" s="5"/>
      <c r="B79" s="9" t="s">
        <v>1596</v>
      </c>
      <c r="C79" s="9" t="s">
        <v>1597</v>
      </c>
      <c r="D79" s="9" t="s">
        <v>1598</v>
      </c>
      <c r="F79" s="9" t="s">
        <v>1599</v>
      </c>
      <c r="G79" s="9" t="s">
        <v>1600</v>
      </c>
      <c r="H79" s="9" t="s">
        <v>1601</v>
      </c>
      <c r="J79" s="9" t="s">
        <v>1602</v>
      </c>
      <c r="L79" s="9" t="s">
        <v>1603</v>
      </c>
      <c r="N79" s="9" t="s">
        <v>1604</v>
      </c>
    </row>
    <row r="80" spans="1:14" x14ac:dyDescent="0.25">
      <c r="A80" s="11" t="s">
        <v>150</v>
      </c>
      <c r="B80" s="13">
        <v>80.013773224096425</v>
      </c>
      <c r="C80" s="13">
        <v>25.435818680558519</v>
      </c>
      <c r="D80" s="13">
        <v>81.537869355816966</v>
      </c>
      <c r="F80" s="13">
        <v>24.759391305421659</v>
      </c>
      <c r="G80" s="13">
        <v>62.467360716097232</v>
      </c>
      <c r="H80" s="13">
        <v>63.538568965243513</v>
      </c>
      <c r="J80" s="13">
        <v>8.4788947000322157</v>
      </c>
      <c r="L80" s="13">
        <v>86.347255868585478</v>
      </c>
      <c r="N80" s="13">
        <v>69.322735603578636</v>
      </c>
    </row>
    <row r="81" spans="1:14" x14ac:dyDescent="0.25">
      <c r="A81" s="5"/>
      <c r="B81" s="9" t="s">
        <v>1605</v>
      </c>
      <c r="C81" s="9" t="s">
        <v>1606</v>
      </c>
      <c r="D81" s="9" t="s">
        <v>1607</v>
      </c>
      <c r="F81" s="9" t="s">
        <v>1608</v>
      </c>
      <c r="G81" s="9" t="s">
        <v>1609</v>
      </c>
      <c r="H81" s="9" t="s">
        <v>1610</v>
      </c>
      <c r="J81" s="9" t="s">
        <v>1611</v>
      </c>
      <c r="L81" s="9" t="s">
        <v>1612</v>
      </c>
      <c r="N81" s="9" t="s">
        <v>1613</v>
      </c>
    </row>
    <row r="82" spans="1:14" x14ac:dyDescent="0.25">
      <c r="A82" s="11" t="s">
        <v>154</v>
      </c>
      <c r="B82" s="13">
        <v>96.201021107147739</v>
      </c>
      <c r="C82" s="13">
        <v>72.171004898532658</v>
      </c>
      <c r="D82" s="13">
        <v>96.634542348305729</v>
      </c>
      <c r="F82" s="13">
        <v>71.237583298452918</v>
      </c>
      <c r="G82" s="13">
        <v>84.6247010036776</v>
      </c>
      <c r="H82" s="13">
        <v>88.255997647256592</v>
      </c>
      <c r="J82" s="13">
        <v>12.452050616779308</v>
      </c>
      <c r="L82" s="13">
        <v>98.006944727636977</v>
      </c>
      <c r="N82" s="13">
        <v>58.165524687335612</v>
      </c>
    </row>
    <row r="83" spans="1:14" x14ac:dyDescent="0.25">
      <c r="A83" s="5"/>
      <c r="B83" s="9" t="s">
        <v>1614</v>
      </c>
      <c r="C83" s="9" t="s">
        <v>1615</v>
      </c>
      <c r="D83" s="9" t="s">
        <v>1616</v>
      </c>
      <c r="F83" s="9" t="s">
        <v>1617</v>
      </c>
      <c r="G83" s="9" t="s">
        <v>1618</v>
      </c>
      <c r="H83" s="9" t="s">
        <v>1619</v>
      </c>
      <c r="J83" s="9" t="s">
        <v>1620</v>
      </c>
      <c r="L83" s="9" t="s">
        <v>1621</v>
      </c>
      <c r="N83" s="9" t="s">
        <v>1622</v>
      </c>
    </row>
    <row r="84" spans="1:14" x14ac:dyDescent="0.25">
      <c r="A84" s="11" t="s">
        <v>158</v>
      </c>
      <c r="B84" s="13">
        <v>81.573507190725394</v>
      </c>
      <c r="C84" s="13">
        <v>44.616930889568287</v>
      </c>
      <c r="D84" s="13">
        <v>81.613516576505077</v>
      </c>
      <c r="F84" s="13">
        <v>41.704861665565026</v>
      </c>
      <c r="G84" s="13">
        <v>78.811782255400303</v>
      </c>
      <c r="H84" s="13">
        <v>79.744949408661114</v>
      </c>
      <c r="J84" s="13">
        <v>15.920265047799981</v>
      </c>
      <c r="L84" s="13">
        <v>91.702883089145331</v>
      </c>
      <c r="N84" s="13">
        <v>66.167701144845481</v>
      </c>
    </row>
    <row r="85" spans="1:14" x14ac:dyDescent="0.25">
      <c r="A85" s="5"/>
      <c r="B85" s="9" t="s">
        <v>1623</v>
      </c>
      <c r="C85" s="9" t="s">
        <v>1624</v>
      </c>
      <c r="D85" s="9" t="s">
        <v>1623</v>
      </c>
      <c r="F85" s="9" t="s">
        <v>1625</v>
      </c>
      <c r="G85" s="9" t="s">
        <v>1626</v>
      </c>
      <c r="H85" s="9" t="s">
        <v>1627</v>
      </c>
      <c r="J85" s="9" t="s">
        <v>1628</v>
      </c>
      <c r="L85" s="9" t="s">
        <v>1629</v>
      </c>
      <c r="N85" s="9" t="s">
        <v>1630</v>
      </c>
    </row>
    <row r="86" spans="1:14" x14ac:dyDescent="0.25">
      <c r="A86" s="11" t="s">
        <v>162</v>
      </c>
      <c r="B86" s="13">
        <v>94.369964724623799</v>
      </c>
      <c r="C86" s="13">
        <v>45.600276147600525</v>
      </c>
      <c r="D86" s="13">
        <v>94.45409291942687</v>
      </c>
      <c r="F86" s="13">
        <v>40.418049198650571</v>
      </c>
      <c r="G86" s="13">
        <v>65.398918587614233</v>
      </c>
      <c r="H86" s="13">
        <v>70.896262630100082</v>
      </c>
      <c r="J86" s="13">
        <v>13.082754226065566</v>
      </c>
      <c r="L86" s="13">
        <v>96.288752210141183</v>
      </c>
      <c r="N86" s="13">
        <v>63.995090844630852</v>
      </c>
    </row>
    <row r="87" spans="1:14" x14ac:dyDescent="0.25">
      <c r="A87" s="5"/>
      <c r="B87" s="9" t="s">
        <v>1631</v>
      </c>
      <c r="C87" s="9" t="s">
        <v>1632</v>
      </c>
      <c r="D87" s="9" t="s">
        <v>1633</v>
      </c>
      <c r="F87" s="9" t="s">
        <v>1634</v>
      </c>
      <c r="G87" s="9" t="s">
        <v>1635</v>
      </c>
      <c r="H87" s="9" t="s">
        <v>1636</v>
      </c>
      <c r="J87" s="9" t="s">
        <v>1637</v>
      </c>
      <c r="L87" s="9" t="s">
        <v>1638</v>
      </c>
      <c r="N87" s="9" t="s">
        <v>1639</v>
      </c>
    </row>
    <row r="88" spans="1:14" x14ac:dyDescent="0.25">
      <c r="A88" s="11" t="s">
        <v>166</v>
      </c>
      <c r="B88" s="9" t="s">
        <v>530</v>
      </c>
      <c r="C88" s="9" t="s">
        <v>530</v>
      </c>
      <c r="D88" s="9" t="s">
        <v>530</v>
      </c>
      <c r="F88" s="9" t="s">
        <v>530</v>
      </c>
      <c r="G88" s="9" t="s">
        <v>530</v>
      </c>
      <c r="H88" s="9" t="s">
        <v>530</v>
      </c>
      <c r="J88" s="9" t="s">
        <v>530</v>
      </c>
      <c r="L88" s="9" t="s">
        <v>530</v>
      </c>
      <c r="N88" s="9" t="s">
        <v>530</v>
      </c>
    </row>
    <row r="89" spans="1:14" x14ac:dyDescent="0.25">
      <c r="A89" s="5"/>
      <c r="B89" s="9" t="s">
        <v>370</v>
      </c>
      <c r="C89" s="9" t="s">
        <v>370</v>
      </c>
      <c r="D89" s="9" t="s">
        <v>370</v>
      </c>
      <c r="F89" s="9" t="s">
        <v>370</v>
      </c>
      <c r="G89" s="9" t="s">
        <v>370</v>
      </c>
      <c r="H89" s="9" t="s">
        <v>370</v>
      </c>
      <c r="J89" s="9" t="s">
        <v>370</v>
      </c>
      <c r="L89" s="9" t="s">
        <v>370</v>
      </c>
      <c r="N89" s="9" t="s">
        <v>370</v>
      </c>
    </row>
    <row r="90" spans="1:14" x14ac:dyDescent="0.25">
      <c r="A90" s="11" t="s">
        <v>170</v>
      </c>
      <c r="B90" s="13">
        <v>94.503810055940775</v>
      </c>
      <c r="C90" s="13">
        <v>76.797910605096007</v>
      </c>
      <c r="D90" s="13">
        <v>94.644582588839299</v>
      </c>
      <c r="F90" s="13">
        <v>80.145734518619136</v>
      </c>
      <c r="G90" s="13">
        <v>93.001593088673914</v>
      </c>
      <c r="H90" s="13">
        <v>95.330979065748906</v>
      </c>
      <c r="J90" s="13">
        <v>12.259973201957402</v>
      </c>
      <c r="L90" s="13">
        <v>98.91999482729328</v>
      </c>
      <c r="N90" s="13">
        <v>65.631134249851755</v>
      </c>
    </row>
    <row r="91" spans="1:14" x14ac:dyDescent="0.25">
      <c r="A91" s="5"/>
      <c r="B91" s="9" t="s">
        <v>1640</v>
      </c>
      <c r="C91" s="9" t="s">
        <v>1641</v>
      </c>
      <c r="D91" s="9" t="s">
        <v>1642</v>
      </c>
      <c r="F91" s="9" t="s">
        <v>1643</v>
      </c>
      <c r="G91" s="9" t="s">
        <v>1644</v>
      </c>
      <c r="H91" s="9" t="s">
        <v>1645</v>
      </c>
      <c r="J91" s="9" t="s">
        <v>1646</v>
      </c>
      <c r="L91" s="9" t="s">
        <v>1647</v>
      </c>
      <c r="N91" s="9" t="s">
        <v>1648</v>
      </c>
    </row>
    <row r="92" spans="1:14" x14ac:dyDescent="0.25">
      <c r="A92" s="11" t="s">
        <v>174</v>
      </c>
      <c r="B92" s="13">
        <v>91.850088346172328</v>
      </c>
      <c r="C92" s="13">
        <v>63.919025882327659</v>
      </c>
      <c r="D92" s="13">
        <v>93.749408062531586</v>
      </c>
      <c r="F92" s="13">
        <v>47.563180052430646</v>
      </c>
      <c r="G92" s="13">
        <v>84.149722858758452</v>
      </c>
      <c r="H92" s="13">
        <v>84.577208260403239</v>
      </c>
      <c r="J92" s="13">
        <v>11.296879092692997</v>
      </c>
      <c r="L92" s="13">
        <v>97.200594273926427</v>
      </c>
      <c r="N92" s="13">
        <v>74.830091487013775</v>
      </c>
    </row>
    <row r="93" spans="1:14" x14ac:dyDescent="0.25">
      <c r="A93" s="5"/>
      <c r="B93" s="9" t="s">
        <v>1649</v>
      </c>
      <c r="C93" s="9" t="s">
        <v>1650</v>
      </c>
      <c r="D93" s="9" t="s">
        <v>1651</v>
      </c>
      <c r="F93" s="9" t="s">
        <v>1652</v>
      </c>
      <c r="G93" s="9" t="s">
        <v>1653</v>
      </c>
      <c r="H93" s="9" t="s">
        <v>1654</v>
      </c>
      <c r="J93" s="9" t="s">
        <v>1655</v>
      </c>
      <c r="L93" s="9" t="s">
        <v>1656</v>
      </c>
      <c r="N93" s="9" t="s">
        <v>1657</v>
      </c>
    </row>
    <row r="94" spans="1:14" x14ac:dyDescent="0.25">
      <c r="A94" s="10" t="s">
        <v>178</v>
      </c>
      <c r="N94" s="5"/>
    </row>
    <row r="95" spans="1:14" x14ac:dyDescent="0.25">
      <c r="A95" s="11" t="s">
        <v>179</v>
      </c>
      <c r="B95" s="13">
        <v>77.296847525087813</v>
      </c>
      <c r="C95" s="13">
        <v>33.377630740942585</v>
      </c>
      <c r="D95" s="13">
        <v>77.488990009585507</v>
      </c>
      <c r="F95" s="13">
        <v>37.253180269810279</v>
      </c>
      <c r="G95" s="13">
        <v>76.783618942271161</v>
      </c>
      <c r="H95" s="13">
        <v>80.245602656585561</v>
      </c>
      <c r="J95" s="13">
        <v>10.148960749977515</v>
      </c>
      <c r="L95" s="13">
        <v>86.751586203802447</v>
      </c>
      <c r="N95" s="13">
        <v>70.917091282700369</v>
      </c>
    </row>
    <row r="96" spans="1:14" x14ac:dyDescent="0.25">
      <c r="A96" s="5"/>
      <c r="B96" s="9" t="s">
        <v>1658</v>
      </c>
      <c r="C96" s="9" t="s">
        <v>1659</v>
      </c>
      <c r="D96" s="9" t="s">
        <v>1660</v>
      </c>
      <c r="F96" s="9" t="s">
        <v>1661</v>
      </c>
      <c r="G96" s="9" t="s">
        <v>1662</v>
      </c>
      <c r="H96" s="9" t="s">
        <v>1663</v>
      </c>
      <c r="J96" s="9" t="s">
        <v>1664</v>
      </c>
      <c r="L96" s="9" t="s">
        <v>1665</v>
      </c>
      <c r="N96" s="9" t="s">
        <v>1666</v>
      </c>
    </row>
    <row r="97" spans="1:14" x14ac:dyDescent="0.25">
      <c r="A97" s="11" t="s">
        <v>183</v>
      </c>
      <c r="B97" s="13">
        <v>88.837091415405951</v>
      </c>
      <c r="C97" s="13">
        <v>57.801000954666947</v>
      </c>
      <c r="D97" s="13">
        <v>89.782425306855359</v>
      </c>
      <c r="F97" s="13">
        <v>44.79027737248478</v>
      </c>
      <c r="G97" s="13">
        <v>72.780047544689054</v>
      </c>
      <c r="H97" s="13">
        <v>76.194585461988439</v>
      </c>
      <c r="J97" s="13">
        <v>13.892227035794672</v>
      </c>
      <c r="L97" s="13">
        <v>90.364567659713785</v>
      </c>
      <c r="N97" s="13">
        <v>84.395221095398071</v>
      </c>
    </row>
    <row r="98" spans="1:14" x14ac:dyDescent="0.25">
      <c r="A98" s="5"/>
      <c r="B98" s="9" t="s">
        <v>1667</v>
      </c>
      <c r="C98" s="9" t="s">
        <v>1668</v>
      </c>
      <c r="D98" s="9" t="s">
        <v>1669</v>
      </c>
      <c r="F98" s="9" t="s">
        <v>1670</v>
      </c>
      <c r="G98" s="9" t="s">
        <v>1671</v>
      </c>
      <c r="H98" s="9" t="s">
        <v>1672</v>
      </c>
      <c r="J98" s="9" t="s">
        <v>1673</v>
      </c>
      <c r="L98" s="9" t="s">
        <v>1674</v>
      </c>
      <c r="N98" s="9" t="s">
        <v>1675</v>
      </c>
    </row>
    <row r="99" spans="1:14" x14ac:dyDescent="0.25">
      <c r="A99" s="11" t="s">
        <v>186</v>
      </c>
      <c r="B99" s="13">
        <v>85.869174331520455</v>
      </c>
      <c r="C99" s="13">
        <v>32.492993451982116</v>
      </c>
      <c r="D99" s="13">
        <v>87.104066546056586</v>
      </c>
      <c r="F99" s="13">
        <v>32.06146510030343</v>
      </c>
      <c r="G99" s="13">
        <v>67.251027471310607</v>
      </c>
      <c r="H99" s="13">
        <v>69.739785403332561</v>
      </c>
      <c r="J99" s="13">
        <v>12.153899977327839</v>
      </c>
      <c r="L99" s="13">
        <v>90.214859293069267</v>
      </c>
      <c r="N99" s="13">
        <v>78.542103602234846</v>
      </c>
    </row>
    <row r="100" spans="1:14" x14ac:dyDescent="0.25">
      <c r="A100" s="5"/>
      <c r="B100" s="9" t="s">
        <v>1676</v>
      </c>
      <c r="C100" s="9" t="s">
        <v>1677</v>
      </c>
      <c r="D100" s="9" t="s">
        <v>1678</v>
      </c>
      <c r="F100" s="9" t="s">
        <v>1679</v>
      </c>
      <c r="G100" s="9" t="s">
        <v>1680</v>
      </c>
      <c r="H100" s="9" t="s">
        <v>1681</v>
      </c>
      <c r="J100" s="9" t="s">
        <v>1682</v>
      </c>
      <c r="L100" s="9" t="s">
        <v>1683</v>
      </c>
      <c r="N100" s="9" t="s">
        <v>1684</v>
      </c>
    </row>
    <row r="101" spans="1:14" x14ac:dyDescent="0.25">
      <c r="A101" s="11" t="s">
        <v>190</v>
      </c>
      <c r="B101" s="13">
        <v>87.555919139307349</v>
      </c>
      <c r="C101" s="13">
        <v>34.540368021014913</v>
      </c>
      <c r="D101" s="13">
        <v>87.555919139307349</v>
      </c>
      <c r="F101" s="13">
        <v>29.201571805637279</v>
      </c>
      <c r="G101" s="13">
        <v>61.183124140213394</v>
      </c>
      <c r="H101" s="13">
        <v>63.316286685987066</v>
      </c>
      <c r="J101" s="13">
        <v>15.834779524649434</v>
      </c>
      <c r="L101" s="13">
        <v>88.274174398890764</v>
      </c>
      <c r="N101" s="13">
        <v>86.239412077439496</v>
      </c>
    </row>
    <row r="102" spans="1:14" x14ac:dyDescent="0.25">
      <c r="A102" s="5"/>
      <c r="B102" s="9" t="s">
        <v>1685</v>
      </c>
      <c r="C102" s="9" t="s">
        <v>1686</v>
      </c>
      <c r="D102" s="9" t="s">
        <v>1685</v>
      </c>
      <c r="F102" s="9" t="s">
        <v>1687</v>
      </c>
      <c r="G102" s="9" t="s">
        <v>1688</v>
      </c>
      <c r="H102" s="9" t="s">
        <v>1689</v>
      </c>
      <c r="J102" s="9" t="s">
        <v>1690</v>
      </c>
      <c r="L102" s="9" t="s">
        <v>1691</v>
      </c>
      <c r="N102" s="9" t="s">
        <v>1692</v>
      </c>
    </row>
    <row r="103" spans="1:14" x14ac:dyDescent="0.25">
      <c r="A103" s="11" t="s">
        <v>194</v>
      </c>
      <c r="B103" s="13">
        <v>78.211785606992407</v>
      </c>
      <c r="C103" s="13">
        <v>31.944178282428837</v>
      </c>
      <c r="D103" s="13">
        <v>80.809659413232794</v>
      </c>
      <c r="F103" s="13">
        <v>32.544916380296648</v>
      </c>
      <c r="G103" s="13">
        <v>66.322464905184091</v>
      </c>
      <c r="H103" s="13">
        <v>68.381999615818501</v>
      </c>
      <c r="J103" s="13">
        <v>6.3988006630968375</v>
      </c>
      <c r="L103" s="13">
        <v>88.711053138439681</v>
      </c>
      <c r="N103" s="13">
        <v>66.152125020269068</v>
      </c>
    </row>
    <row r="104" spans="1:14" x14ac:dyDescent="0.25">
      <c r="A104" s="5"/>
      <c r="B104" s="9" t="s">
        <v>1693</v>
      </c>
      <c r="C104" s="9" t="s">
        <v>1694</v>
      </c>
      <c r="D104" s="9" t="s">
        <v>1695</v>
      </c>
      <c r="F104" s="9" t="s">
        <v>1696</v>
      </c>
      <c r="G104" s="9" t="s">
        <v>1697</v>
      </c>
      <c r="H104" s="9" t="s">
        <v>1698</v>
      </c>
      <c r="J104" s="9" t="s">
        <v>1699</v>
      </c>
      <c r="L104" s="9" t="s">
        <v>1700</v>
      </c>
      <c r="N104" s="9" t="s">
        <v>1701</v>
      </c>
    </row>
    <row r="105" spans="1:14" x14ac:dyDescent="0.25">
      <c r="A105" s="11" t="s">
        <v>198</v>
      </c>
      <c r="B105" s="13">
        <v>92.531766235972768</v>
      </c>
      <c r="C105" s="13">
        <v>69.897136917474811</v>
      </c>
      <c r="D105" s="13">
        <v>94.839090488629807</v>
      </c>
      <c r="F105" s="13">
        <v>51.637150767820394</v>
      </c>
      <c r="G105" s="13">
        <v>80.106902759714345</v>
      </c>
      <c r="H105" s="13">
        <v>83.009139048941933</v>
      </c>
      <c r="J105" s="13">
        <v>16.869275375954924</v>
      </c>
      <c r="L105" s="13">
        <v>97.663373539868104</v>
      </c>
      <c r="N105" s="13">
        <v>57.736240749124036</v>
      </c>
    </row>
    <row r="106" spans="1:14" x14ac:dyDescent="0.25">
      <c r="A106" s="5"/>
      <c r="B106" s="9" t="s">
        <v>1702</v>
      </c>
      <c r="C106" s="9" t="s">
        <v>1703</v>
      </c>
      <c r="D106" s="9" t="s">
        <v>1704</v>
      </c>
      <c r="F106" s="9" t="s">
        <v>1705</v>
      </c>
      <c r="G106" s="9" t="s">
        <v>1706</v>
      </c>
      <c r="H106" s="9" t="s">
        <v>1707</v>
      </c>
      <c r="J106" s="9" t="s">
        <v>1708</v>
      </c>
      <c r="L106" s="9" t="s">
        <v>1709</v>
      </c>
      <c r="N106" s="9" t="s">
        <v>1710</v>
      </c>
    </row>
    <row r="107" spans="1:14" x14ac:dyDescent="0.25">
      <c r="A107" s="11" t="s">
        <v>201</v>
      </c>
      <c r="B107" s="13">
        <v>79.696346594091565</v>
      </c>
      <c r="C107" s="13">
        <v>46.482289702172068</v>
      </c>
      <c r="D107" s="13">
        <v>81.618716794320349</v>
      </c>
      <c r="F107" s="13">
        <v>36.941163188559727</v>
      </c>
      <c r="G107" s="13">
        <v>67.254245448674382</v>
      </c>
      <c r="H107" s="13">
        <v>69.852078132849684</v>
      </c>
      <c r="J107" s="13">
        <v>6.9400014729498114</v>
      </c>
      <c r="L107" s="13">
        <v>90.204414782621015</v>
      </c>
      <c r="N107" s="13">
        <v>77.044379699715677</v>
      </c>
    </row>
    <row r="108" spans="1:14" x14ac:dyDescent="0.25">
      <c r="A108" s="5"/>
      <c r="B108" s="9" t="s">
        <v>1711</v>
      </c>
      <c r="C108" s="9" t="s">
        <v>1712</v>
      </c>
      <c r="D108" s="9" t="s">
        <v>1713</v>
      </c>
      <c r="F108" s="9" t="s">
        <v>1714</v>
      </c>
      <c r="G108" s="9" t="s">
        <v>1715</v>
      </c>
      <c r="H108" s="9" t="s">
        <v>1716</v>
      </c>
      <c r="J108" s="9" t="s">
        <v>1717</v>
      </c>
      <c r="L108" s="9" t="s">
        <v>1718</v>
      </c>
      <c r="N108" s="9" t="s">
        <v>1719</v>
      </c>
    </row>
    <row r="109" spans="1:14" x14ac:dyDescent="0.25">
      <c r="A109" s="11" t="s">
        <v>205</v>
      </c>
      <c r="B109" s="13">
        <v>94.178864355598066</v>
      </c>
      <c r="C109" s="13">
        <v>48.347495272569851</v>
      </c>
      <c r="D109" s="13">
        <v>94.681562165012366</v>
      </c>
      <c r="F109" s="13">
        <v>48.711643333997117</v>
      </c>
      <c r="G109" s="13">
        <v>79.013632762863367</v>
      </c>
      <c r="H109" s="13">
        <v>80.892468809137824</v>
      </c>
      <c r="J109" s="13">
        <v>13.752218080947987</v>
      </c>
      <c r="L109" s="13">
        <v>96.364725799628971</v>
      </c>
      <c r="N109" s="13">
        <v>81.517833835024277</v>
      </c>
    </row>
    <row r="110" spans="1:14" x14ac:dyDescent="0.25">
      <c r="A110" s="5"/>
      <c r="B110" s="9" t="s">
        <v>1720</v>
      </c>
      <c r="C110" s="9" t="s">
        <v>1721</v>
      </c>
      <c r="D110" s="9" t="s">
        <v>1722</v>
      </c>
      <c r="F110" s="9" t="s">
        <v>1723</v>
      </c>
      <c r="G110" s="9" t="s">
        <v>1724</v>
      </c>
      <c r="H110" s="9" t="s">
        <v>1725</v>
      </c>
      <c r="J110" s="9" t="s">
        <v>1726</v>
      </c>
      <c r="L110" s="9" t="s">
        <v>1727</v>
      </c>
      <c r="N110" s="9" t="s">
        <v>1728</v>
      </c>
    </row>
    <row r="111" spans="1:14" x14ac:dyDescent="0.25">
      <c r="A111" s="10" t="s">
        <v>209</v>
      </c>
      <c r="N111" s="5"/>
    </row>
    <row r="112" spans="1:14" x14ac:dyDescent="0.25">
      <c r="A112" s="11" t="s">
        <v>210</v>
      </c>
      <c r="B112" s="13">
        <v>90.36136237173065</v>
      </c>
      <c r="C112" s="13">
        <v>52.948667019161697</v>
      </c>
      <c r="D112" s="13">
        <v>91.723428404107892</v>
      </c>
      <c r="F112" s="13">
        <v>53.528226456713583</v>
      </c>
      <c r="G112" s="13">
        <v>76.010828222272025</v>
      </c>
      <c r="H112" s="13">
        <v>78.683581924986157</v>
      </c>
      <c r="J112" s="13">
        <v>12.516217670248558</v>
      </c>
      <c r="L112" s="13">
        <v>94.20901095194381</v>
      </c>
      <c r="N112" s="13">
        <v>63.527072817152252</v>
      </c>
    </row>
    <row r="113" spans="1:14" x14ac:dyDescent="0.25">
      <c r="A113" s="5"/>
      <c r="B113" s="9" t="s">
        <v>1729</v>
      </c>
      <c r="C113" s="9" t="s">
        <v>1730</v>
      </c>
      <c r="D113" s="9" t="s">
        <v>1731</v>
      </c>
      <c r="F113" s="9" t="s">
        <v>1732</v>
      </c>
      <c r="G113" s="9" t="s">
        <v>1733</v>
      </c>
      <c r="H113" s="9" t="s">
        <v>1734</v>
      </c>
      <c r="J113" s="9" t="s">
        <v>1735</v>
      </c>
      <c r="L113" s="9" t="s">
        <v>1736</v>
      </c>
      <c r="N113" s="9" t="s">
        <v>1737</v>
      </c>
    </row>
    <row r="114" spans="1:14" x14ac:dyDescent="0.25">
      <c r="A114" s="11" t="s">
        <v>214</v>
      </c>
      <c r="B114" s="13">
        <v>94.195175688354055</v>
      </c>
      <c r="C114" s="13">
        <v>68.266006681031683</v>
      </c>
      <c r="D114" s="13">
        <v>94.672550919760781</v>
      </c>
      <c r="F114" s="13">
        <v>65.410046384850858</v>
      </c>
      <c r="G114" s="13">
        <v>81.680329212521727</v>
      </c>
      <c r="H114" s="13">
        <v>85.177975424536669</v>
      </c>
      <c r="J114" s="13">
        <v>11.930926080815759</v>
      </c>
      <c r="L114" s="13">
        <v>96.799185345147805</v>
      </c>
      <c r="N114" s="13">
        <v>60.564042151438578</v>
      </c>
    </row>
    <row r="115" spans="1:14" x14ac:dyDescent="0.25">
      <c r="A115" s="5"/>
      <c r="B115" s="9" t="s">
        <v>1738</v>
      </c>
      <c r="C115" s="9" t="s">
        <v>1739</v>
      </c>
      <c r="D115" s="9" t="s">
        <v>1740</v>
      </c>
      <c r="F115" s="9" t="s">
        <v>1741</v>
      </c>
      <c r="G115" s="9" t="s">
        <v>1742</v>
      </c>
      <c r="H115" s="9" t="s">
        <v>1743</v>
      </c>
      <c r="J115" s="9" t="s">
        <v>1744</v>
      </c>
      <c r="L115" s="9" t="s">
        <v>1745</v>
      </c>
      <c r="N115" s="9" t="s">
        <v>1746</v>
      </c>
    </row>
    <row r="116" spans="1:14" x14ac:dyDescent="0.25">
      <c r="A116" s="10" t="s">
        <v>218</v>
      </c>
      <c r="N116" s="5"/>
    </row>
    <row r="117" spans="1:14" x14ac:dyDescent="0.25">
      <c r="A117" s="11" t="s">
        <v>219</v>
      </c>
      <c r="B117" s="13">
        <v>98.081741630253589</v>
      </c>
      <c r="C117" s="13">
        <v>81.758335080111294</v>
      </c>
      <c r="D117" s="13">
        <v>98.661706807727427</v>
      </c>
      <c r="F117" s="13">
        <v>100</v>
      </c>
      <c r="G117" s="13">
        <v>94.731685241101005</v>
      </c>
      <c r="H117" s="13">
        <v>100</v>
      </c>
      <c r="J117" s="13">
        <v>13.919385419647876</v>
      </c>
      <c r="L117" s="13">
        <v>100</v>
      </c>
      <c r="N117" s="13">
        <v>58.055763329987997</v>
      </c>
    </row>
    <row r="118" spans="1:14" x14ac:dyDescent="0.25">
      <c r="A118" s="5"/>
      <c r="B118" s="9" t="s">
        <v>1747</v>
      </c>
      <c r="C118" s="9" t="s">
        <v>1748</v>
      </c>
      <c r="D118" s="9" t="s">
        <v>1749</v>
      </c>
      <c r="F118" s="9" t="s">
        <v>370</v>
      </c>
      <c r="G118" s="9" t="s">
        <v>1750</v>
      </c>
      <c r="H118" s="9" t="s">
        <v>370</v>
      </c>
      <c r="J118" s="9" t="s">
        <v>1751</v>
      </c>
      <c r="L118" s="9" t="s">
        <v>370</v>
      </c>
      <c r="N118" s="9" t="s">
        <v>1752</v>
      </c>
    </row>
    <row r="119" spans="1:14" x14ac:dyDescent="0.25">
      <c r="A119" s="11" t="s">
        <v>223</v>
      </c>
      <c r="B119" s="13">
        <v>85.12385653366654</v>
      </c>
      <c r="C119" s="13">
        <v>35.390940426027491</v>
      </c>
      <c r="D119" s="13">
        <v>86.041112522713235</v>
      </c>
      <c r="F119" s="13">
        <v>0</v>
      </c>
      <c r="G119" s="13">
        <v>56.182628729536901</v>
      </c>
      <c r="H119" s="13">
        <v>56.182628729536901</v>
      </c>
      <c r="J119" s="13">
        <v>9.0446733932542678</v>
      </c>
      <c r="L119" s="13">
        <v>89.719249538719851</v>
      </c>
      <c r="N119" s="13">
        <v>66.755218988440674</v>
      </c>
    </row>
    <row r="120" spans="1:14" x14ac:dyDescent="0.25">
      <c r="A120" s="5"/>
      <c r="B120" s="9" t="s">
        <v>1753</v>
      </c>
      <c r="C120" s="9" t="s">
        <v>1754</v>
      </c>
      <c r="D120" s="9" t="s">
        <v>1755</v>
      </c>
      <c r="F120" s="9" t="s">
        <v>370</v>
      </c>
      <c r="G120" s="9" t="s">
        <v>1756</v>
      </c>
      <c r="H120" s="9" t="s">
        <v>1756</v>
      </c>
      <c r="J120" s="9" t="s">
        <v>1757</v>
      </c>
      <c r="L120" s="9" t="s">
        <v>1758</v>
      </c>
      <c r="N120" s="9" t="s">
        <v>1759</v>
      </c>
    </row>
    <row r="121" spans="1:14" x14ac:dyDescent="0.25">
      <c r="A121" s="10" t="s">
        <v>227</v>
      </c>
      <c r="N121" s="5"/>
    </row>
    <row r="122" spans="1:14" x14ac:dyDescent="0.25">
      <c r="A122" s="11" t="s">
        <v>228</v>
      </c>
      <c r="B122" s="13">
        <v>89.997875088752352</v>
      </c>
      <c r="C122" s="13">
        <v>55.952929306760389</v>
      </c>
      <c r="D122" s="13">
        <v>90.578986388244999</v>
      </c>
      <c r="F122" s="13">
        <v>43.785348472526856</v>
      </c>
      <c r="G122" s="13">
        <v>64.824005754032839</v>
      </c>
      <c r="H122" s="13">
        <v>68.451527657613525</v>
      </c>
      <c r="J122" s="13">
        <v>14.288159344670772</v>
      </c>
      <c r="L122" s="13">
        <v>92.210491193802682</v>
      </c>
      <c r="N122" s="13">
        <v>62.730978288212889</v>
      </c>
    </row>
    <row r="123" spans="1:14" x14ac:dyDescent="0.25">
      <c r="A123" s="5"/>
      <c r="B123" s="9" t="s">
        <v>1760</v>
      </c>
      <c r="C123" s="9" t="s">
        <v>1761</v>
      </c>
      <c r="D123" s="9" t="s">
        <v>1762</v>
      </c>
      <c r="F123" s="9" t="s">
        <v>1763</v>
      </c>
      <c r="G123" s="9" t="s">
        <v>1764</v>
      </c>
      <c r="H123" s="9" t="s">
        <v>1765</v>
      </c>
      <c r="J123" s="9" t="s">
        <v>1766</v>
      </c>
      <c r="L123" s="9" t="s">
        <v>1767</v>
      </c>
      <c r="N123" s="9" t="s">
        <v>1768</v>
      </c>
    </row>
    <row r="124" spans="1:14" x14ac:dyDescent="0.25">
      <c r="A124" s="11" t="s">
        <v>232</v>
      </c>
      <c r="B124" s="13">
        <v>93.981860918290792</v>
      </c>
      <c r="C124" s="13">
        <v>66.363852719953428</v>
      </c>
      <c r="D124" s="13">
        <v>94.740000184371269</v>
      </c>
      <c r="F124" s="13">
        <v>66.857175933105054</v>
      </c>
      <c r="G124" s="13">
        <v>83.991063430581647</v>
      </c>
      <c r="H124" s="13">
        <v>87.213833646554889</v>
      </c>
      <c r="J124" s="13">
        <v>11.420986092635506</v>
      </c>
      <c r="L124" s="13">
        <v>97.090909869374357</v>
      </c>
      <c r="N124" s="13">
        <v>61.015009752382824</v>
      </c>
    </row>
    <row r="125" spans="1:14" x14ac:dyDescent="0.25">
      <c r="A125" s="5"/>
      <c r="B125" s="9" t="s">
        <v>1769</v>
      </c>
      <c r="C125" s="9" t="s">
        <v>1770</v>
      </c>
      <c r="D125" s="9" t="s">
        <v>1771</v>
      </c>
      <c r="F125" s="9" t="s">
        <v>1772</v>
      </c>
      <c r="G125" s="9" t="s">
        <v>1773</v>
      </c>
      <c r="H125" s="9" t="s">
        <v>1774</v>
      </c>
      <c r="J125" s="9" t="s">
        <v>1775</v>
      </c>
      <c r="L125" s="9" t="s">
        <v>1776</v>
      </c>
      <c r="N125" s="9" t="s">
        <v>1777</v>
      </c>
    </row>
    <row r="126" spans="1:14" x14ac:dyDescent="0.25">
      <c r="A126" s="11" t="s">
        <v>236</v>
      </c>
      <c r="B126" s="13">
        <v>96.629986567145082</v>
      </c>
      <c r="C126" s="13">
        <v>71.632687081100542</v>
      </c>
      <c r="D126" s="13">
        <v>96.629986567145053</v>
      </c>
      <c r="F126" s="13">
        <v>82.01370022004204</v>
      </c>
      <c r="G126" s="13">
        <v>95.626264795762481</v>
      </c>
      <c r="H126" s="13">
        <v>97.578583287927586</v>
      </c>
      <c r="J126" s="13">
        <v>14.823840028494557</v>
      </c>
      <c r="L126" s="13">
        <v>100</v>
      </c>
      <c r="N126" s="13">
        <v>58.880335121085928</v>
      </c>
    </row>
    <row r="127" spans="1:14" x14ac:dyDescent="0.25">
      <c r="A127" s="5"/>
      <c r="B127" s="9" t="s">
        <v>1778</v>
      </c>
      <c r="C127" s="9" t="s">
        <v>1779</v>
      </c>
      <c r="D127" s="9" t="s">
        <v>1778</v>
      </c>
      <c r="F127" s="9" t="s">
        <v>1780</v>
      </c>
      <c r="G127" s="9" t="s">
        <v>1781</v>
      </c>
      <c r="H127" s="9" t="s">
        <v>1782</v>
      </c>
      <c r="J127" s="9" t="s">
        <v>1783</v>
      </c>
      <c r="L127" s="9" t="s">
        <v>370</v>
      </c>
      <c r="N127" s="9" t="s">
        <v>1784</v>
      </c>
    </row>
    <row r="128" spans="1:14" x14ac:dyDescent="0.25">
      <c r="A128" s="10" t="s">
        <v>238</v>
      </c>
      <c r="N128" s="5"/>
    </row>
    <row r="129" spans="1:14" x14ac:dyDescent="0.25">
      <c r="A129" s="11" t="s">
        <v>239</v>
      </c>
      <c r="B129" s="13">
        <v>76.501673300891653</v>
      </c>
      <c r="C129" s="13">
        <v>17.576828983346747</v>
      </c>
      <c r="D129" s="13">
        <v>77.366987967548155</v>
      </c>
      <c r="F129" s="13">
        <v>3.1073552558172066</v>
      </c>
      <c r="G129" s="13">
        <v>38.830895876876454</v>
      </c>
      <c r="H129" s="13">
        <v>39.470269147182115</v>
      </c>
      <c r="J129" s="13">
        <v>6.2243960432685697</v>
      </c>
      <c r="L129" s="13">
        <v>80.79826668380791</v>
      </c>
      <c r="N129" s="13">
        <v>69.427564947861725</v>
      </c>
    </row>
    <row r="130" spans="1:14" x14ac:dyDescent="0.25">
      <c r="A130" s="5"/>
      <c r="B130" s="9" t="s">
        <v>1785</v>
      </c>
      <c r="C130" s="9" t="s">
        <v>1786</v>
      </c>
      <c r="D130" s="9" t="s">
        <v>1787</v>
      </c>
      <c r="F130" s="9" t="s">
        <v>685</v>
      </c>
      <c r="G130" s="9" t="s">
        <v>1788</v>
      </c>
      <c r="H130" s="9" t="s">
        <v>1789</v>
      </c>
      <c r="J130" s="9" t="s">
        <v>1790</v>
      </c>
      <c r="L130" s="9" t="s">
        <v>1791</v>
      </c>
      <c r="N130" s="9" t="s">
        <v>1792</v>
      </c>
    </row>
    <row r="131" spans="1:14" x14ac:dyDescent="0.25">
      <c r="A131" s="11" t="s">
        <v>243</v>
      </c>
      <c r="B131" s="13">
        <v>95.12190727356699</v>
      </c>
      <c r="C131" s="13">
        <v>51.437226543342796</v>
      </c>
      <c r="D131" s="13">
        <v>96.116336560663044</v>
      </c>
      <c r="F131" s="13">
        <v>27.421780783680187</v>
      </c>
      <c r="G131" s="13">
        <v>79.195965826302157</v>
      </c>
      <c r="H131" s="13">
        <v>81.631903625259255</v>
      </c>
      <c r="J131" s="13">
        <v>9.2051925564598296</v>
      </c>
      <c r="L131" s="13">
        <v>100</v>
      </c>
      <c r="N131" s="13">
        <v>70.33596811619897</v>
      </c>
    </row>
    <row r="132" spans="1:14" x14ac:dyDescent="0.25">
      <c r="A132" s="5"/>
      <c r="B132" s="9" t="s">
        <v>1793</v>
      </c>
      <c r="C132" s="9" t="s">
        <v>1794</v>
      </c>
      <c r="D132" s="9" t="s">
        <v>1795</v>
      </c>
      <c r="F132" s="9" t="s">
        <v>1796</v>
      </c>
      <c r="G132" s="9" t="s">
        <v>1797</v>
      </c>
      <c r="H132" s="9" t="s">
        <v>1798</v>
      </c>
      <c r="J132" s="9" t="s">
        <v>1799</v>
      </c>
      <c r="L132" s="9" t="s">
        <v>370</v>
      </c>
      <c r="N132" s="9" t="s">
        <v>1800</v>
      </c>
    </row>
    <row r="133" spans="1:14" x14ac:dyDescent="0.25">
      <c r="A133" s="11" t="s">
        <v>247</v>
      </c>
      <c r="B133" s="13">
        <v>95.548196037051</v>
      </c>
      <c r="C133" s="13">
        <v>65.76799605101975</v>
      </c>
      <c r="D133" s="13">
        <v>96.612717021757504</v>
      </c>
      <c r="F133" s="13">
        <v>89.022189198650807</v>
      </c>
      <c r="G133" s="13">
        <v>90.660350283269608</v>
      </c>
      <c r="H133" s="13">
        <v>97.780988716539724</v>
      </c>
      <c r="J133" s="13">
        <v>10.775562439588926</v>
      </c>
      <c r="L133" s="13">
        <v>100</v>
      </c>
      <c r="N133" s="13">
        <v>66.48264164165505</v>
      </c>
    </row>
    <row r="134" spans="1:14" x14ac:dyDescent="0.25">
      <c r="A134" s="5"/>
      <c r="B134" s="9" t="s">
        <v>1801</v>
      </c>
      <c r="C134" s="9" t="s">
        <v>1802</v>
      </c>
      <c r="D134" s="9" t="s">
        <v>1803</v>
      </c>
      <c r="F134" s="9" t="s">
        <v>1804</v>
      </c>
      <c r="G134" s="9" t="s">
        <v>1805</v>
      </c>
      <c r="H134" s="9" t="s">
        <v>1806</v>
      </c>
      <c r="J134" s="9" t="s">
        <v>1807</v>
      </c>
      <c r="L134" s="9" t="s">
        <v>370</v>
      </c>
      <c r="N134" s="9" t="s">
        <v>1808</v>
      </c>
    </row>
    <row r="135" spans="1:14" x14ac:dyDescent="0.25">
      <c r="A135" s="11" t="s">
        <v>251</v>
      </c>
      <c r="B135" s="13">
        <v>99.187638402111332</v>
      </c>
      <c r="C135" s="13">
        <v>90.370122478356635</v>
      </c>
      <c r="D135" s="13">
        <v>99.787314666261977</v>
      </c>
      <c r="F135" s="13">
        <v>94.264180457162269</v>
      </c>
      <c r="G135" s="13">
        <v>94.749145252186779</v>
      </c>
      <c r="H135" s="13">
        <v>98.969491805555393</v>
      </c>
      <c r="J135" s="13">
        <v>13.540914010376536</v>
      </c>
      <c r="L135" s="13">
        <v>100</v>
      </c>
      <c r="N135" s="13">
        <v>58.562048993152786</v>
      </c>
    </row>
    <row r="136" spans="1:14" x14ac:dyDescent="0.25">
      <c r="A136" s="5"/>
      <c r="B136" s="9" t="s">
        <v>1809</v>
      </c>
      <c r="C136" s="9" t="s">
        <v>1729</v>
      </c>
      <c r="D136" s="9" t="s">
        <v>1810</v>
      </c>
      <c r="F136" s="9" t="s">
        <v>1811</v>
      </c>
      <c r="G136" s="9" t="s">
        <v>1812</v>
      </c>
      <c r="H136" s="9" t="s">
        <v>1813</v>
      </c>
      <c r="J136" s="9" t="s">
        <v>1814</v>
      </c>
      <c r="L136" s="9" t="s">
        <v>370</v>
      </c>
      <c r="N136" s="9" t="s">
        <v>1815</v>
      </c>
    </row>
    <row r="137" spans="1:14" x14ac:dyDescent="0.25">
      <c r="A137" s="11" t="s">
        <v>255</v>
      </c>
      <c r="B137" s="13">
        <v>99.631198114954557</v>
      </c>
      <c r="C137" s="13">
        <v>96.098201974641114</v>
      </c>
      <c r="D137" s="13">
        <v>99.631198114954557</v>
      </c>
      <c r="F137" s="13">
        <v>97.346017395197023</v>
      </c>
      <c r="G137" s="13">
        <v>98.583726041596179</v>
      </c>
      <c r="H137" s="13">
        <v>99.95145026305174</v>
      </c>
      <c r="J137" s="13">
        <v>17.764210229797257</v>
      </c>
      <c r="L137" s="13">
        <v>100</v>
      </c>
      <c r="N137" s="13">
        <v>48.859807501153199</v>
      </c>
    </row>
    <row r="138" spans="1:14" x14ac:dyDescent="0.25">
      <c r="A138" s="5"/>
      <c r="B138" s="9" t="s">
        <v>1816</v>
      </c>
      <c r="C138" s="9" t="s">
        <v>1817</v>
      </c>
      <c r="D138" s="9" t="s">
        <v>1816</v>
      </c>
      <c r="F138" s="9" t="s">
        <v>1818</v>
      </c>
      <c r="G138" s="9" t="s">
        <v>1819</v>
      </c>
      <c r="H138" s="9" t="s">
        <v>1820</v>
      </c>
      <c r="J138" s="9" t="s">
        <v>1821</v>
      </c>
      <c r="L138" s="9" t="s">
        <v>370</v>
      </c>
      <c r="N138" s="9" t="s">
        <v>1822</v>
      </c>
    </row>
    <row r="139" spans="1:14" x14ac:dyDescent="0.25">
      <c r="A139" s="11" t="s">
        <v>259</v>
      </c>
      <c r="B139" s="13">
        <v>99.97759505228116</v>
      </c>
      <c r="C139" s="13">
        <v>97.147274735145189</v>
      </c>
      <c r="D139" s="13">
        <v>100</v>
      </c>
      <c r="F139" s="13">
        <v>98.75483596722195</v>
      </c>
      <c r="G139" s="13">
        <v>97.339301910188084</v>
      </c>
      <c r="H139" s="13">
        <v>100</v>
      </c>
      <c r="J139" s="13">
        <v>23.664454610249596</v>
      </c>
      <c r="L139" s="13">
        <v>100</v>
      </c>
      <c r="N139" s="13">
        <v>34.771942993598223</v>
      </c>
    </row>
    <row r="140" spans="1:14" x14ac:dyDescent="0.25">
      <c r="A140" s="15"/>
      <c r="B140" s="45" t="s">
        <v>1823</v>
      </c>
      <c r="C140" s="45" t="s">
        <v>1824</v>
      </c>
      <c r="D140" s="45" t="s">
        <v>370</v>
      </c>
      <c r="E140" s="15"/>
      <c r="F140" s="45" t="s">
        <v>1825</v>
      </c>
      <c r="G140" s="45" t="s">
        <v>1826</v>
      </c>
      <c r="H140" s="45" t="s">
        <v>370</v>
      </c>
      <c r="I140" s="15"/>
      <c r="J140" s="45" t="s">
        <v>1827</v>
      </c>
      <c r="K140" s="15"/>
      <c r="L140" s="45" t="s">
        <v>370</v>
      </c>
      <c r="M140" s="15"/>
      <c r="N140" s="45" t="s">
        <v>1828</v>
      </c>
    </row>
    <row r="141" spans="1:14" x14ac:dyDescent="0.25">
      <c r="A141" s="61" t="s">
        <v>263</v>
      </c>
      <c r="B141" s="61"/>
      <c r="C141" s="61"/>
      <c r="D141" s="61"/>
      <c r="E141" s="61"/>
      <c r="F141" s="61"/>
      <c r="G141" s="61"/>
      <c r="H141" s="61"/>
      <c r="I141" s="61"/>
      <c r="J141" s="61"/>
      <c r="K141" s="61"/>
      <c r="L141" s="61"/>
      <c r="M141" s="61"/>
      <c r="N141" s="61"/>
    </row>
    <row r="142" spans="1:14" x14ac:dyDescent="0.25">
      <c r="A142" s="61" t="s">
        <v>264</v>
      </c>
      <c r="B142" s="61"/>
      <c r="C142" s="61"/>
      <c r="D142" s="61"/>
      <c r="E142" s="61"/>
      <c r="F142" s="61"/>
      <c r="G142" s="61"/>
      <c r="H142" s="61"/>
      <c r="I142" s="61"/>
      <c r="J142" s="61"/>
      <c r="K142" s="61"/>
      <c r="L142" s="61"/>
      <c r="M142" s="61"/>
      <c r="N142" s="61"/>
    </row>
    <row r="143" spans="1:14" x14ac:dyDescent="0.25">
      <c r="A143" s="61" t="s">
        <v>265</v>
      </c>
      <c r="B143" s="61"/>
      <c r="C143" s="61"/>
      <c r="D143" s="61"/>
      <c r="E143" s="61"/>
      <c r="F143" s="61"/>
      <c r="G143" s="61"/>
      <c r="H143" s="61"/>
      <c r="I143" s="61"/>
    </row>
    <row r="144" spans="1:14" x14ac:dyDescent="0.25">
      <c r="A144" s="61" t="s">
        <v>266</v>
      </c>
      <c r="B144" s="61"/>
      <c r="C144" s="61"/>
      <c r="D144" s="61"/>
      <c r="E144" s="61"/>
      <c r="F144" s="61"/>
      <c r="G144" s="61"/>
      <c r="H144" s="61"/>
      <c r="I144" s="61"/>
    </row>
    <row r="145" spans="1:14" x14ac:dyDescent="0.25">
      <c r="A145" s="61" t="s">
        <v>267</v>
      </c>
      <c r="B145" s="61"/>
      <c r="C145" s="61"/>
      <c r="D145" s="61"/>
      <c r="E145" s="61"/>
      <c r="F145" s="61"/>
      <c r="G145" s="61"/>
      <c r="H145" s="61"/>
      <c r="I145" s="61"/>
    </row>
    <row r="146" spans="1:14" ht="30" customHeight="1" x14ac:dyDescent="0.25">
      <c r="A146" s="69" t="s">
        <v>268</v>
      </c>
      <c r="B146" s="69"/>
      <c r="C146" s="69"/>
      <c r="D146" s="69"/>
      <c r="E146" s="69"/>
      <c r="F146" s="69"/>
      <c r="G146" s="69"/>
      <c r="H146" s="69"/>
      <c r="I146" s="69"/>
      <c r="J146" s="69"/>
      <c r="K146" s="69"/>
      <c r="L146" s="69"/>
      <c r="M146" s="69"/>
      <c r="N146" s="69"/>
    </row>
    <row r="147" spans="1:14" ht="30" customHeight="1" x14ac:dyDescent="0.25">
      <c r="A147" s="61" t="s">
        <v>269</v>
      </c>
      <c r="B147" s="61"/>
      <c r="C147" s="61"/>
      <c r="D147" s="61"/>
      <c r="E147" s="61"/>
      <c r="F147" s="61"/>
      <c r="G147" s="61"/>
      <c r="H147" s="61"/>
      <c r="I147" s="61"/>
      <c r="J147" s="61"/>
      <c r="K147" s="61"/>
      <c r="L147" s="61"/>
      <c r="M147" s="61"/>
      <c r="N147" s="61"/>
    </row>
    <row r="148" spans="1:14" ht="44.45" customHeight="1" x14ac:dyDescent="0.25">
      <c r="A148" s="61" t="s">
        <v>270</v>
      </c>
      <c r="B148" s="61"/>
      <c r="C148" s="61"/>
      <c r="D148" s="61"/>
      <c r="E148" s="61"/>
      <c r="F148" s="61"/>
      <c r="G148" s="61"/>
      <c r="H148" s="61"/>
      <c r="I148" s="61"/>
      <c r="J148" s="61"/>
      <c r="K148" s="61"/>
      <c r="L148" s="61"/>
      <c r="M148" s="61"/>
      <c r="N148" s="61"/>
    </row>
    <row r="149" spans="1:14" x14ac:dyDescent="0.25">
      <c r="A149" s="61" t="s">
        <v>271</v>
      </c>
      <c r="B149" s="61"/>
      <c r="C149" s="61"/>
      <c r="D149" s="61"/>
      <c r="E149" s="61"/>
      <c r="F149" s="61"/>
      <c r="G149" s="61"/>
      <c r="H149" s="61"/>
      <c r="I149" s="61"/>
      <c r="J149" s="61"/>
      <c r="K149" s="61"/>
      <c r="L149" s="61"/>
      <c r="M149" s="61"/>
      <c r="N149" s="61"/>
    </row>
    <row r="150" spans="1:14" x14ac:dyDescent="0.25">
      <c r="A150" s="61" t="s">
        <v>272</v>
      </c>
      <c r="B150" s="61"/>
      <c r="C150" s="61"/>
      <c r="D150" s="61"/>
      <c r="E150" s="61"/>
      <c r="F150" s="61"/>
      <c r="G150" s="61"/>
      <c r="H150" s="61"/>
      <c r="I150" s="61"/>
      <c r="J150" s="61"/>
      <c r="K150" s="61"/>
      <c r="L150" s="61"/>
      <c r="M150" s="61"/>
      <c r="N150" s="61"/>
    </row>
    <row r="151" spans="1:14" ht="60" customHeight="1" x14ac:dyDescent="0.25">
      <c r="A151" s="61" t="s">
        <v>273</v>
      </c>
      <c r="B151" s="61"/>
      <c r="C151" s="61"/>
      <c r="D151" s="61"/>
      <c r="E151" s="61"/>
      <c r="F151" s="61"/>
      <c r="G151" s="61"/>
      <c r="H151" s="61"/>
      <c r="I151" s="61"/>
      <c r="J151" s="61"/>
      <c r="K151" s="61"/>
      <c r="L151" s="61"/>
      <c r="M151" s="61"/>
      <c r="N151" s="61"/>
    </row>
    <row r="152" spans="1:14" x14ac:dyDescent="0.25">
      <c r="A152" s="61" t="s">
        <v>1829</v>
      </c>
      <c r="B152" s="61"/>
      <c r="C152" s="61"/>
      <c r="D152" s="61"/>
      <c r="E152" s="61"/>
      <c r="F152" s="61"/>
      <c r="G152" s="61"/>
      <c r="H152" s="61"/>
      <c r="I152" s="61"/>
      <c r="J152" s="61"/>
      <c r="K152" s="61"/>
      <c r="L152" s="61"/>
      <c r="M152" s="61"/>
      <c r="N152" s="61"/>
    </row>
    <row r="153" spans="1:14" ht="14.1" customHeight="1" x14ac:dyDescent="0.25">
      <c r="A153" s="61" t="s">
        <v>1830</v>
      </c>
      <c r="B153" s="61"/>
      <c r="C153" s="61"/>
      <c r="D153" s="61"/>
      <c r="E153" s="61"/>
      <c r="F153" s="61"/>
      <c r="G153" s="61"/>
      <c r="H153" s="61"/>
      <c r="I153" s="61"/>
      <c r="J153" s="61"/>
      <c r="K153" s="61"/>
      <c r="L153" s="61"/>
      <c r="M153" s="61"/>
      <c r="N153" s="61"/>
    </row>
    <row r="154" spans="1:14" x14ac:dyDescent="0.25">
      <c r="A154" s="61" t="s">
        <v>1831</v>
      </c>
      <c r="B154" s="61"/>
      <c r="C154" s="61"/>
      <c r="D154" s="61"/>
      <c r="E154" s="61"/>
      <c r="F154" s="61"/>
      <c r="G154" s="61"/>
      <c r="H154" s="61"/>
      <c r="I154" s="61"/>
      <c r="J154" s="61"/>
      <c r="K154" s="61"/>
      <c r="L154" s="61"/>
      <c r="M154" s="61"/>
      <c r="N154" s="61"/>
    </row>
    <row r="155" spans="1:14" x14ac:dyDescent="0.25">
      <c r="A155" s="61" t="s">
        <v>1832</v>
      </c>
      <c r="B155" s="61"/>
      <c r="C155" s="61"/>
      <c r="D155" s="61"/>
      <c r="E155" s="61"/>
      <c r="F155" s="61"/>
      <c r="G155" s="61"/>
      <c r="H155" s="61"/>
      <c r="I155" s="61"/>
      <c r="J155" s="61"/>
      <c r="K155" s="61"/>
      <c r="L155" s="61"/>
      <c r="M155" s="61"/>
      <c r="N155" s="61"/>
    </row>
    <row r="156" spans="1:14" x14ac:dyDescent="0.25">
      <c r="A156" s="61" t="s">
        <v>1833</v>
      </c>
      <c r="B156" s="61"/>
      <c r="C156" s="61"/>
      <c r="D156" s="61"/>
      <c r="E156" s="61"/>
      <c r="F156" s="61"/>
      <c r="G156" s="61"/>
      <c r="H156" s="61"/>
      <c r="I156" s="61"/>
      <c r="J156" s="61"/>
      <c r="K156" s="61"/>
      <c r="L156" s="61"/>
      <c r="M156" s="61"/>
      <c r="N156" s="61"/>
    </row>
  </sheetData>
  <mergeCells count="19">
    <mergeCell ref="B3:D3"/>
    <mergeCell ref="F3:H3"/>
    <mergeCell ref="A2:N2"/>
    <mergeCell ref="A141:N141"/>
    <mergeCell ref="A142:N142"/>
    <mergeCell ref="A146:N146"/>
    <mergeCell ref="A147:N147"/>
    <mergeCell ref="A143:I143"/>
    <mergeCell ref="A144:I144"/>
    <mergeCell ref="A145:I145"/>
    <mergeCell ref="A153:N153"/>
    <mergeCell ref="A154:N154"/>
    <mergeCell ref="A155:N155"/>
    <mergeCell ref="A156:N156"/>
    <mergeCell ref="A148:N148"/>
    <mergeCell ref="A149:N149"/>
    <mergeCell ref="A150:N150"/>
    <mergeCell ref="A151:N151"/>
    <mergeCell ref="A152:N15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5ACD2-48CF-4FB5-990A-2CFD3B3413A3}">
  <dimension ref="A1:Q151"/>
  <sheetViews>
    <sheetView topLeftCell="A99" zoomScale="95" zoomScaleNormal="95" workbookViewId="0">
      <selection activeCell="A2" sqref="A2:N2"/>
    </sheetView>
  </sheetViews>
  <sheetFormatPr defaultRowHeight="15" x14ac:dyDescent="0.25"/>
  <cols>
    <col min="1" max="1" width="60.7109375" customWidth="1"/>
    <col min="2" max="4" width="14.140625" customWidth="1"/>
    <col min="5" max="5" width="1.7109375" customWidth="1"/>
    <col min="6" max="8" width="14.140625" customWidth="1"/>
    <col min="9" max="9" width="1.7109375" customWidth="1"/>
    <col min="10" max="10" width="14.140625" customWidth="1"/>
    <col min="11" max="11" width="1.7109375" customWidth="1"/>
    <col min="12" max="12" width="14.140625" customWidth="1"/>
    <col min="13" max="13" width="1.7109375" customWidth="1"/>
    <col min="14" max="14" width="14.140625" customWidth="1"/>
  </cols>
  <sheetData>
    <row r="1" spans="1:14" x14ac:dyDescent="0.25">
      <c r="A1" s="3" t="str">
        <f>HYPERLINK("#TOC!A1", "Return to Table of Contents")</f>
        <v>Return to Table of Contents</v>
      </c>
    </row>
    <row r="2" spans="1:14" x14ac:dyDescent="0.25">
      <c r="A2" s="63" t="s">
        <v>12</v>
      </c>
      <c r="B2" s="61"/>
      <c r="C2" s="61"/>
      <c r="D2" s="61"/>
      <c r="E2" s="61"/>
      <c r="F2" s="61"/>
      <c r="G2" s="61"/>
      <c r="H2" s="61"/>
      <c r="I2" s="61"/>
      <c r="J2" s="61"/>
      <c r="K2" s="61"/>
      <c r="L2" s="61"/>
      <c r="M2" s="61"/>
      <c r="N2" s="61"/>
    </row>
    <row r="3" spans="1:14" x14ac:dyDescent="0.25">
      <c r="A3" s="4"/>
      <c r="B3" s="62" t="s">
        <v>1320</v>
      </c>
      <c r="C3" s="62" t="s">
        <v>1320</v>
      </c>
      <c r="D3" s="62" t="s">
        <v>1320</v>
      </c>
      <c r="E3" s="4"/>
      <c r="F3" s="62" t="s">
        <v>1321</v>
      </c>
      <c r="G3" s="62" t="s">
        <v>1321</v>
      </c>
      <c r="H3" s="62" t="s">
        <v>1321</v>
      </c>
      <c r="I3" s="4"/>
      <c r="J3" s="4"/>
      <c r="K3" s="4"/>
      <c r="L3" s="4"/>
      <c r="M3" s="4"/>
      <c r="N3" s="4"/>
    </row>
    <row r="4" spans="1:14" ht="90.6" customHeight="1" x14ac:dyDescent="0.25">
      <c r="A4" s="5"/>
      <c r="B4" s="36" t="s">
        <v>1834</v>
      </c>
      <c r="C4" s="36" t="s">
        <v>1835</v>
      </c>
      <c r="D4" s="36" t="s">
        <v>1324</v>
      </c>
      <c r="E4" s="1"/>
      <c r="F4" s="36" t="s">
        <v>1325</v>
      </c>
      <c r="G4" s="36" t="s">
        <v>1836</v>
      </c>
      <c r="H4" s="36" t="s">
        <v>1327</v>
      </c>
      <c r="I4" s="1"/>
      <c r="J4" s="37" t="s">
        <v>1837</v>
      </c>
      <c r="K4" s="1"/>
      <c r="L4" s="37" t="s">
        <v>1329</v>
      </c>
      <c r="M4" s="1"/>
      <c r="N4" s="37" t="s">
        <v>1838</v>
      </c>
    </row>
    <row r="5" spans="1:14" x14ac:dyDescent="0.25">
      <c r="A5" s="6" t="s">
        <v>23</v>
      </c>
      <c r="B5" s="8">
        <v>93.590241873550738</v>
      </c>
      <c r="C5" s="8">
        <v>65.945950214399531</v>
      </c>
      <c r="D5" s="8">
        <v>94.015383538859396</v>
      </c>
      <c r="E5" s="4"/>
      <c r="F5" s="8">
        <v>59.633798003431806</v>
      </c>
      <c r="G5" s="8">
        <v>79.018697544638854</v>
      </c>
      <c r="H5" s="8">
        <v>82.682226382718554</v>
      </c>
      <c r="I5" s="4"/>
      <c r="J5" s="8">
        <v>12.680203592534745</v>
      </c>
      <c r="K5" s="4"/>
      <c r="L5" s="8">
        <v>96.068293289232727</v>
      </c>
      <c r="M5" s="4"/>
      <c r="N5" s="8">
        <v>61.386871743472639</v>
      </c>
    </row>
    <row r="6" spans="1:14" x14ac:dyDescent="0.25">
      <c r="A6" s="5"/>
      <c r="B6" s="9" t="s">
        <v>1339</v>
      </c>
      <c r="C6" s="9" t="s">
        <v>1340</v>
      </c>
      <c r="D6" s="9" t="s">
        <v>1341</v>
      </c>
      <c r="F6" s="9" t="s">
        <v>221</v>
      </c>
      <c r="G6" s="9" t="s">
        <v>1342</v>
      </c>
      <c r="H6" s="9" t="s">
        <v>1343</v>
      </c>
      <c r="J6" s="9" t="s">
        <v>1344</v>
      </c>
      <c r="L6" s="9" t="s">
        <v>1345</v>
      </c>
      <c r="N6" s="9" t="s">
        <v>1346</v>
      </c>
    </row>
    <row r="7" spans="1:14" x14ac:dyDescent="0.25">
      <c r="A7" s="29" t="s">
        <v>673</v>
      </c>
      <c r="N7" s="5"/>
    </row>
    <row r="8" spans="1:14" x14ac:dyDescent="0.25">
      <c r="A8" s="11" t="s">
        <v>32</v>
      </c>
      <c r="B8" s="13">
        <v>91.556944817258795</v>
      </c>
      <c r="C8" s="13">
        <v>58.969348626914822</v>
      </c>
      <c r="D8" s="13">
        <v>92.136322829696311</v>
      </c>
      <c r="F8" s="13">
        <v>25.573286785118853</v>
      </c>
      <c r="G8" s="13">
        <v>56.766281070843114</v>
      </c>
      <c r="H8" s="13">
        <v>59.170407187700135</v>
      </c>
      <c r="J8" s="13">
        <v>10.865836525264925</v>
      </c>
      <c r="L8" s="13">
        <v>94.417636908986381</v>
      </c>
      <c r="N8" s="13">
        <v>65.69441471520318</v>
      </c>
    </row>
    <row r="9" spans="1:14" x14ac:dyDescent="0.25">
      <c r="A9" s="5"/>
      <c r="B9" s="9" t="s">
        <v>1839</v>
      </c>
      <c r="C9" s="9" t="s">
        <v>1840</v>
      </c>
      <c r="D9" s="9" t="s">
        <v>1841</v>
      </c>
      <c r="F9" s="9" t="s">
        <v>1842</v>
      </c>
      <c r="G9" s="9" t="s">
        <v>1843</v>
      </c>
      <c r="H9" s="9" t="s">
        <v>1844</v>
      </c>
      <c r="J9" s="9" t="s">
        <v>1845</v>
      </c>
      <c r="L9" s="9" t="s">
        <v>1846</v>
      </c>
      <c r="N9" s="9" t="s">
        <v>1847</v>
      </c>
    </row>
    <row r="10" spans="1:14" x14ac:dyDescent="0.25">
      <c r="A10" s="11" t="s">
        <v>36</v>
      </c>
      <c r="B10" s="13">
        <v>92.740276736744406</v>
      </c>
      <c r="C10" s="13">
        <v>65.382386279277213</v>
      </c>
      <c r="D10" s="13">
        <v>93.014883447619567</v>
      </c>
      <c r="F10" s="13">
        <v>55.454337753025371</v>
      </c>
      <c r="G10" s="13">
        <v>78.97986432524705</v>
      </c>
      <c r="H10" s="13">
        <v>83.460942617129575</v>
      </c>
      <c r="J10" s="13">
        <v>12.680680490562679</v>
      </c>
      <c r="L10" s="13">
        <v>95.750234188849348</v>
      </c>
      <c r="N10" s="13">
        <v>68.033098427065468</v>
      </c>
    </row>
    <row r="11" spans="1:14" x14ac:dyDescent="0.25">
      <c r="A11" s="5"/>
      <c r="B11" s="9" t="s">
        <v>1848</v>
      </c>
      <c r="C11" s="9" t="s">
        <v>1849</v>
      </c>
      <c r="D11" s="9" t="s">
        <v>1850</v>
      </c>
      <c r="F11" s="9" t="s">
        <v>1851</v>
      </c>
      <c r="G11" s="9" t="s">
        <v>1852</v>
      </c>
      <c r="H11" s="9" t="s">
        <v>1853</v>
      </c>
      <c r="J11" s="9" t="s">
        <v>1854</v>
      </c>
      <c r="L11" s="9" t="s">
        <v>1855</v>
      </c>
      <c r="N11" s="9" t="s">
        <v>1856</v>
      </c>
    </row>
    <row r="12" spans="1:14" x14ac:dyDescent="0.25">
      <c r="A12" s="11" t="s">
        <v>40</v>
      </c>
      <c r="B12" s="13">
        <v>92.181006647532513</v>
      </c>
      <c r="C12" s="13">
        <v>70.446352476965799</v>
      </c>
      <c r="D12" s="13">
        <v>93.29039268747232</v>
      </c>
      <c r="F12" s="13">
        <v>65.032730612892792</v>
      </c>
      <c r="G12" s="13">
        <v>86.80442795034989</v>
      </c>
      <c r="H12" s="13">
        <v>89.166304211063888</v>
      </c>
      <c r="J12" s="13">
        <v>15.992554538952882</v>
      </c>
      <c r="L12" s="13">
        <v>95.706397205438023</v>
      </c>
      <c r="N12" s="13">
        <v>73.284162470330102</v>
      </c>
    </row>
    <row r="13" spans="1:14" x14ac:dyDescent="0.25">
      <c r="A13" s="5"/>
      <c r="B13" s="9" t="s">
        <v>1857</v>
      </c>
      <c r="C13" s="9" t="s">
        <v>1858</v>
      </c>
      <c r="D13" s="9" t="s">
        <v>1859</v>
      </c>
      <c r="F13" s="9" t="s">
        <v>1860</v>
      </c>
      <c r="G13" s="9" t="s">
        <v>1861</v>
      </c>
      <c r="H13" s="9" t="s">
        <v>1862</v>
      </c>
      <c r="J13" s="9" t="s">
        <v>1863</v>
      </c>
      <c r="L13" s="9" t="s">
        <v>1864</v>
      </c>
      <c r="N13" s="9" t="s">
        <v>1865</v>
      </c>
    </row>
    <row r="14" spans="1:14" x14ac:dyDescent="0.25">
      <c r="A14" s="11" t="s">
        <v>44</v>
      </c>
      <c r="B14" s="13">
        <v>94.816224222128895</v>
      </c>
      <c r="C14" s="13">
        <v>67.948993906959458</v>
      </c>
      <c r="D14" s="13">
        <v>94.896318265392225</v>
      </c>
      <c r="F14" s="13">
        <v>65.792150682778114</v>
      </c>
      <c r="G14" s="13">
        <v>86.597349689079095</v>
      </c>
      <c r="H14" s="13">
        <v>89.840269979887239</v>
      </c>
      <c r="J14" s="13">
        <v>14.110967176351</v>
      </c>
      <c r="L14" s="13">
        <v>97.815444070204009</v>
      </c>
      <c r="N14" s="13">
        <v>66.582977415397437</v>
      </c>
    </row>
    <row r="15" spans="1:14" x14ac:dyDescent="0.25">
      <c r="A15" s="5"/>
      <c r="B15" s="9" t="s">
        <v>1866</v>
      </c>
      <c r="C15" s="9" t="s">
        <v>1867</v>
      </c>
      <c r="D15" s="9" t="s">
        <v>1866</v>
      </c>
      <c r="F15" s="9" t="s">
        <v>1868</v>
      </c>
      <c r="G15" s="9" t="s">
        <v>1869</v>
      </c>
      <c r="H15" s="9" t="s">
        <v>1870</v>
      </c>
      <c r="J15" s="9" t="s">
        <v>1871</v>
      </c>
      <c r="L15" s="9" t="s">
        <v>1872</v>
      </c>
      <c r="N15" s="9" t="s">
        <v>1873</v>
      </c>
    </row>
    <row r="16" spans="1:14" x14ac:dyDescent="0.25">
      <c r="A16" s="11" t="s">
        <v>48</v>
      </c>
      <c r="B16" s="13">
        <v>95.813528520154748</v>
      </c>
      <c r="C16" s="13">
        <v>64.857481397916487</v>
      </c>
      <c r="D16" s="13">
        <v>95.946618685407472</v>
      </c>
      <c r="F16" s="13">
        <v>76.646363223793216</v>
      </c>
      <c r="G16" s="13">
        <v>87.309471664987342</v>
      </c>
      <c r="H16" s="13">
        <v>90.423108205964212</v>
      </c>
      <c r="J16" s="13">
        <v>8.2424003683642635</v>
      </c>
      <c r="L16" s="13">
        <v>97.009509584783387</v>
      </c>
      <c r="N16" s="13">
        <v>50.866469407980055</v>
      </c>
    </row>
    <row r="17" spans="1:14" x14ac:dyDescent="0.25">
      <c r="A17" s="5"/>
      <c r="B17" s="9" t="s">
        <v>1874</v>
      </c>
      <c r="C17" s="9" t="s">
        <v>1875</v>
      </c>
      <c r="D17" s="9" t="s">
        <v>1876</v>
      </c>
      <c r="F17" s="9" t="s">
        <v>1877</v>
      </c>
      <c r="G17" s="9" t="s">
        <v>1878</v>
      </c>
      <c r="H17" s="9" t="s">
        <v>1879</v>
      </c>
      <c r="J17" s="9" t="s">
        <v>1880</v>
      </c>
      <c r="L17" s="9" t="s">
        <v>1881</v>
      </c>
      <c r="N17" s="9" t="s">
        <v>1882</v>
      </c>
    </row>
    <row r="18" spans="1:14" x14ac:dyDescent="0.25">
      <c r="A18" s="11" t="s">
        <v>52</v>
      </c>
      <c r="B18" s="13">
        <v>94.614576940740676</v>
      </c>
      <c r="C18" s="13">
        <v>68.934145557673574</v>
      </c>
      <c r="D18" s="13">
        <v>95.051181591232151</v>
      </c>
      <c r="F18" s="13">
        <v>74.65831034390547</v>
      </c>
      <c r="G18" s="13">
        <v>77.782811622795521</v>
      </c>
      <c r="H18" s="13">
        <v>85.216190794738793</v>
      </c>
      <c r="J18" s="13">
        <v>14.381908780121289</v>
      </c>
      <c r="L18" s="13">
        <v>95.317414437223675</v>
      </c>
      <c r="N18" s="13">
        <v>36.435324369002856</v>
      </c>
    </row>
    <row r="19" spans="1:14" x14ac:dyDescent="0.25">
      <c r="A19" s="5"/>
      <c r="B19" s="9" t="s">
        <v>1883</v>
      </c>
      <c r="C19" s="9" t="s">
        <v>1884</v>
      </c>
      <c r="D19" s="9" t="s">
        <v>1885</v>
      </c>
      <c r="F19" s="9" t="s">
        <v>1886</v>
      </c>
      <c r="G19" s="9" t="s">
        <v>1887</v>
      </c>
      <c r="H19" s="9" t="s">
        <v>1888</v>
      </c>
      <c r="J19" s="9" t="s">
        <v>1889</v>
      </c>
      <c r="L19" s="9" t="s">
        <v>1890</v>
      </c>
      <c r="N19" s="9" t="s">
        <v>1891</v>
      </c>
    </row>
    <row r="20" spans="1:14" x14ac:dyDescent="0.25">
      <c r="A20" s="29" t="s">
        <v>716</v>
      </c>
      <c r="N20" s="5"/>
    </row>
    <row r="21" spans="1:14" x14ac:dyDescent="0.25">
      <c r="A21" s="11" t="s">
        <v>57</v>
      </c>
      <c r="B21" s="13">
        <v>92.126367691561654</v>
      </c>
      <c r="C21" s="13">
        <v>62.055321609548521</v>
      </c>
      <c r="D21" s="13">
        <v>92.559088838175697</v>
      </c>
      <c r="F21" s="13">
        <v>39.952138271464371</v>
      </c>
      <c r="G21" s="13">
        <v>67.455524060914001</v>
      </c>
      <c r="H21" s="13">
        <v>70.859085803412484</v>
      </c>
      <c r="J21" s="13">
        <v>11.739144893030648</v>
      </c>
      <c r="L21" s="13">
        <v>95.058886723085521</v>
      </c>
      <c r="N21" s="13">
        <v>66.819796342593733</v>
      </c>
    </row>
    <row r="22" spans="1:14" x14ac:dyDescent="0.25">
      <c r="A22" s="5"/>
      <c r="B22" s="9" t="s">
        <v>1892</v>
      </c>
      <c r="C22" s="9" t="s">
        <v>1893</v>
      </c>
      <c r="D22" s="9" t="s">
        <v>1894</v>
      </c>
      <c r="F22" s="9" t="s">
        <v>1895</v>
      </c>
      <c r="G22" s="9" t="s">
        <v>1896</v>
      </c>
      <c r="H22" s="9" t="s">
        <v>1897</v>
      </c>
      <c r="J22" s="9" t="s">
        <v>1898</v>
      </c>
      <c r="L22" s="9" t="s">
        <v>1899</v>
      </c>
      <c r="N22" s="9" t="s">
        <v>1900</v>
      </c>
    </row>
    <row r="23" spans="1:14" x14ac:dyDescent="0.25">
      <c r="A23" s="11" t="s">
        <v>61</v>
      </c>
      <c r="B23" s="13">
        <v>93.627799731692988</v>
      </c>
      <c r="C23" s="13">
        <v>69.07524705379879</v>
      </c>
      <c r="D23" s="13">
        <v>94.172081562883974</v>
      </c>
      <c r="F23" s="13">
        <v>65.449669128966178</v>
      </c>
      <c r="G23" s="13">
        <v>86.690737377254607</v>
      </c>
      <c r="H23" s="13">
        <v>89.536326414427421</v>
      </c>
      <c r="J23" s="13">
        <v>14.959521210054755</v>
      </c>
      <c r="L23" s="13">
        <v>96.86431086218083</v>
      </c>
      <c r="N23" s="13">
        <v>69.605062768423693</v>
      </c>
    </row>
    <row r="24" spans="1:14" x14ac:dyDescent="0.25">
      <c r="A24" s="5"/>
      <c r="B24" s="9" t="s">
        <v>1901</v>
      </c>
      <c r="C24" s="9" t="s">
        <v>1902</v>
      </c>
      <c r="D24" s="9" t="s">
        <v>1903</v>
      </c>
      <c r="F24" s="9" t="s">
        <v>1904</v>
      </c>
      <c r="G24" s="9" t="s">
        <v>1905</v>
      </c>
      <c r="H24" s="9" t="s">
        <v>1906</v>
      </c>
      <c r="J24" s="9" t="s">
        <v>1907</v>
      </c>
      <c r="L24" s="9" t="s">
        <v>1908</v>
      </c>
      <c r="N24" s="9" t="s">
        <v>1909</v>
      </c>
    </row>
    <row r="25" spans="1:14" x14ac:dyDescent="0.25">
      <c r="A25" s="11" t="s">
        <v>65</v>
      </c>
      <c r="B25" s="13">
        <v>95.288727302053871</v>
      </c>
      <c r="C25" s="13">
        <v>66.641905684570517</v>
      </c>
      <c r="D25" s="13">
        <v>95.554670848793791</v>
      </c>
      <c r="F25" s="13">
        <v>75.776159129709697</v>
      </c>
      <c r="G25" s="13">
        <v>83.139492759735461</v>
      </c>
      <c r="H25" s="13">
        <v>88.143953111730028</v>
      </c>
      <c r="J25" s="13">
        <v>10.929766187261821</v>
      </c>
      <c r="L25" s="13">
        <v>96.268851154677407</v>
      </c>
      <c r="N25" s="13">
        <v>44.549715149441369</v>
      </c>
    </row>
    <row r="26" spans="1:14" x14ac:dyDescent="0.25">
      <c r="A26" s="5"/>
      <c r="B26" s="9" t="s">
        <v>1910</v>
      </c>
      <c r="C26" s="9" t="s">
        <v>1911</v>
      </c>
      <c r="D26" s="9" t="s">
        <v>1912</v>
      </c>
      <c r="F26" s="9" t="s">
        <v>1913</v>
      </c>
      <c r="G26" s="9" t="s">
        <v>1914</v>
      </c>
      <c r="H26" s="9" t="s">
        <v>1915</v>
      </c>
      <c r="J26" s="9" t="s">
        <v>1916</v>
      </c>
      <c r="L26" s="9" t="s">
        <v>1917</v>
      </c>
      <c r="N26" s="9" t="s">
        <v>1918</v>
      </c>
    </row>
    <row r="27" spans="1:14" x14ac:dyDescent="0.25">
      <c r="A27" s="10" t="s">
        <v>738</v>
      </c>
      <c r="N27" s="5"/>
    </row>
    <row r="28" spans="1:14" x14ac:dyDescent="0.25">
      <c r="A28" s="11" t="s">
        <v>70</v>
      </c>
      <c r="B28" s="13">
        <v>74.443135312969062</v>
      </c>
      <c r="C28" s="13">
        <v>18.701060579233502</v>
      </c>
      <c r="D28" s="13">
        <v>74.929258995371612</v>
      </c>
      <c r="F28" s="13">
        <v>26.708266087033294</v>
      </c>
      <c r="G28" s="13">
        <v>45.673360746104599</v>
      </c>
      <c r="H28" s="13">
        <v>48.828519189200023</v>
      </c>
      <c r="J28" s="13">
        <v>9.81387092025013</v>
      </c>
      <c r="L28" s="13">
        <v>77.8520843779595</v>
      </c>
      <c r="N28" s="13">
        <v>45.40449171556147</v>
      </c>
    </row>
    <row r="29" spans="1:14" x14ac:dyDescent="0.25">
      <c r="A29" s="5"/>
      <c r="B29" s="9" t="s">
        <v>1919</v>
      </c>
      <c r="C29" s="9" t="s">
        <v>1920</v>
      </c>
      <c r="D29" s="9" t="s">
        <v>1921</v>
      </c>
      <c r="F29" s="9" t="s">
        <v>1922</v>
      </c>
      <c r="G29" s="9" t="s">
        <v>1923</v>
      </c>
      <c r="H29" s="9" t="s">
        <v>1924</v>
      </c>
      <c r="J29" s="9" t="s">
        <v>1925</v>
      </c>
      <c r="L29" s="9" t="s">
        <v>1926</v>
      </c>
      <c r="N29" s="9" t="s">
        <v>1927</v>
      </c>
    </row>
    <row r="30" spans="1:14" x14ac:dyDescent="0.25">
      <c r="A30" s="11" t="s">
        <v>74</v>
      </c>
      <c r="B30" s="13">
        <v>84.940844358615379</v>
      </c>
      <c r="C30" s="13">
        <v>31.232081459009386</v>
      </c>
      <c r="D30" s="13">
        <v>85.206265059672404</v>
      </c>
      <c r="F30" s="13">
        <v>39.2757275859584</v>
      </c>
      <c r="G30" s="13">
        <v>64.799483825406938</v>
      </c>
      <c r="H30" s="13">
        <v>68.413204033825792</v>
      </c>
      <c r="J30" s="13">
        <v>7.037393098366163</v>
      </c>
      <c r="L30" s="13">
        <v>88.523629316385211</v>
      </c>
      <c r="N30" s="13">
        <v>61.726871287989702</v>
      </c>
    </row>
    <row r="31" spans="1:14" x14ac:dyDescent="0.25">
      <c r="A31" s="5"/>
      <c r="B31" s="9" t="s">
        <v>1928</v>
      </c>
      <c r="C31" s="9" t="s">
        <v>1929</v>
      </c>
      <c r="D31" s="9" t="s">
        <v>1930</v>
      </c>
      <c r="F31" s="9" t="s">
        <v>1931</v>
      </c>
      <c r="G31" s="9" t="s">
        <v>1932</v>
      </c>
      <c r="H31" s="9" t="s">
        <v>1933</v>
      </c>
      <c r="J31" s="9" t="s">
        <v>1934</v>
      </c>
      <c r="L31" s="9" t="s">
        <v>1935</v>
      </c>
      <c r="N31" s="9" t="s">
        <v>1936</v>
      </c>
    </row>
    <row r="32" spans="1:14" x14ac:dyDescent="0.25">
      <c r="A32" s="11" t="s">
        <v>78</v>
      </c>
      <c r="B32" s="13">
        <v>90.56133272556805</v>
      </c>
      <c r="C32" s="13">
        <v>56.700276450553822</v>
      </c>
      <c r="D32" s="13">
        <v>90.926887411857876</v>
      </c>
      <c r="F32" s="13">
        <v>53.955522613415177</v>
      </c>
      <c r="G32" s="13">
        <v>82.025273741976108</v>
      </c>
      <c r="H32" s="13">
        <v>83.49882393779292</v>
      </c>
      <c r="J32" s="13">
        <v>10.399103198624205</v>
      </c>
      <c r="L32" s="13">
        <v>96.370702539650495</v>
      </c>
      <c r="N32" s="13">
        <v>61.414213959684581</v>
      </c>
    </row>
    <row r="33" spans="1:14" x14ac:dyDescent="0.25">
      <c r="A33" s="5"/>
      <c r="B33" s="9" t="s">
        <v>1937</v>
      </c>
      <c r="C33" s="9" t="s">
        <v>1938</v>
      </c>
      <c r="D33" s="9" t="s">
        <v>1939</v>
      </c>
      <c r="F33" s="9" t="s">
        <v>1940</v>
      </c>
      <c r="G33" s="9" t="s">
        <v>1941</v>
      </c>
      <c r="H33" s="9" t="s">
        <v>1942</v>
      </c>
      <c r="J33" s="9" t="s">
        <v>1943</v>
      </c>
      <c r="L33" s="9" t="s">
        <v>1944</v>
      </c>
      <c r="N33" s="9" t="s">
        <v>1945</v>
      </c>
    </row>
    <row r="34" spans="1:14" x14ac:dyDescent="0.25">
      <c r="A34" s="11" t="s">
        <v>82</v>
      </c>
      <c r="B34" s="13">
        <v>86.116128492975804</v>
      </c>
      <c r="C34" s="13">
        <v>45.802512797227187</v>
      </c>
      <c r="D34" s="13">
        <v>87.420126098325895</v>
      </c>
      <c r="F34" s="13">
        <v>45.531500395132014</v>
      </c>
      <c r="G34" s="13">
        <v>84.370910084749553</v>
      </c>
      <c r="H34" s="13">
        <v>86.050783408510483</v>
      </c>
      <c r="J34" s="13">
        <v>11.945763270784989</v>
      </c>
      <c r="L34" s="13">
        <v>97.179410769499995</v>
      </c>
      <c r="N34" s="13">
        <v>80.118261665594659</v>
      </c>
    </row>
    <row r="35" spans="1:14" x14ac:dyDescent="0.25">
      <c r="A35" s="5"/>
      <c r="B35" s="9" t="s">
        <v>1946</v>
      </c>
      <c r="C35" s="9" t="s">
        <v>1947</v>
      </c>
      <c r="D35" s="9" t="s">
        <v>1948</v>
      </c>
      <c r="F35" s="9" t="s">
        <v>1949</v>
      </c>
      <c r="G35" s="9" t="s">
        <v>1950</v>
      </c>
      <c r="H35" s="9" t="s">
        <v>1951</v>
      </c>
      <c r="J35" s="9" t="s">
        <v>1952</v>
      </c>
      <c r="L35" s="9" t="s">
        <v>1953</v>
      </c>
      <c r="N35" s="9" t="s">
        <v>1954</v>
      </c>
    </row>
    <row r="36" spans="1:14" x14ac:dyDescent="0.25">
      <c r="A36" s="11" t="s">
        <v>86</v>
      </c>
      <c r="B36" s="13">
        <v>96.578792297396163</v>
      </c>
      <c r="C36" s="13">
        <v>56.662144106360756</v>
      </c>
      <c r="D36" s="13">
        <v>96.769543333212965</v>
      </c>
      <c r="F36" s="13">
        <v>65.107057058142786</v>
      </c>
      <c r="G36" s="13">
        <v>81.843646751476712</v>
      </c>
      <c r="H36" s="13">
        <v>83.400199493042962</v>
      </c>
      <c r="J36" s="13">
        <v>14.955046881655937</v>
      </c>
      <c r="L36" s="13">
        <v>96.917124566070214</v>
      </c>
      <c r="N36" s="13">
        <v>75.483152466918384</v>
      </c>
    </row>
    <row r="37" spans="1:14" x14ac:dyDescent="0.25">
      <c r="A37" s="5"/>
      <c r="B37" s="9" t="s">
        <v>1955</v>
      </c>
      <c r="C37" s="9" t="s">
        <v>1956</v>
      </c>
      <c r="D37" s="9" t="s">
        <v>1957</v>
      </c>
      <c r="F37" s="9" t="s">
        <v>1958</v>
      </c>
      <c r="G37" s="9" t="s">
        <v>1959</v>
      </c>
      <c r="H37" s="9" t="s">
        <v>1960</v>
      </c>
      <c r="J37" s="9" t="s">
        <v>1961</v>
      </c>
      <c r="L37" s="9" t="s">
        <v>1962</v>
      </c>
      <c r="N37" s="9" t="s">
        <v>1963</v>
      </c>
    </row>
    <row r="38" spans="1:14" x14ac:dyDescent="0.25">
      <c r="A38" s="11" t="s">
        <v>90</v>
      </c>
      <c r="B38" s="13">
        <v>98.843784032232463</v>
      </c>
      <c r="C38" s="13">
        <v>75.939323118814627</v>
      </c>
      <c r="D38" s="13">
        <v>99.054109902631652</v>
      </c>
      <c r="F38" s="13">
        <v>62.569359330507609</v>
      </c>
      <c r="G38" s="13">
        <v>82.044004439291882</v>
      </c>
      <c r="H38" s="13">
        <v>87.090664010569299</v>
      </c>
      <c r="J38" s="13">
        <v>11.61519718837036</v>
      </c>
      <c r="L38" s="13">
        <v>99.640068678350588</v>
      </c>
      <c r="N38" s="13">
        <v>68.538720488368341</v>
      </c>
    </row>
    <row r="39" spans="1:14" x14ac:dyDescent="0.25">
      <c r="A39" s="5"/>
      <c r="B39" s="9" t="s">
        <v>1964</v>
      </c>
      <c r="C39" s="9" t="s">
        <v>1965</v>
      </c>
      <c r="D39" s="9" t="s">
        <v>1966</v>
      </c>
      <c r="F39" s="9" t="s">
        <v>1967</v>
      </c>
      <c r="G39" s="9" t="s">
        <v>1968</v>
      </c>
      <c r="H39" s="9" t="s">
        <v>1969</v>
      </c>
      <c r="J39" s="9" t="s">
        <v>1970</v>
      </c>
      <c r="L39" s="9" t="s">
        <v>1971</v>
      </c>
      <c r="N39" s="9" t="s">
        <v>1972</v>
      </c>
    </row>
    <row r="40" spans="1:14" x14ac:dyDescent="0.25">
      <c r="A40" s="11" t="s">
        <v>94</v>
      </c>
      <c r="B40" s="13">
        <v>97.666395331911474</v>
      </c>
      <c r="C40" s="13">
        <v>85.547668308278659</v>
      </c>
      <c r="D40" s="13">
        <v>97.764430243361659</v>
      </c>
      <c r="F40" s="13">
        <v>71.203953497595151</v>
      </c>
      <c r="G40" s="13">
        <v>85.858399463849707</v>
      </c>
      <c r="H40" s="13">
        <v>90.599360271668388</v>
      </c>
      <c r="J40" s="13">
        <v>14.672797282960856</v>
      </c>
      <c r="L40" s="13">
        <v>98.974968831231209</v>
      </c>
      <c r="N40" s="13">
        <v>57.446617125415912</v>
      </c>
    </row>
    <row r="41" spans="1:14" x14ac:dyDescent="0.25">
      <c r="A41" s="5"/>
      <c r="B41" s="9" t="s">
        <v>1973</v>
      </c>
      <c r="C41" s="9" t="s">
        <v>1974</v>
      </c>
      <c r="D41" s="9" t="s">
        <v>1975</v>
      </c>
      <c r="F41" s="9" t="s">
        <v>1976</v>
      </c>
      <c r="G41" s="9" t="s">
        <v>1977</v>
      </c>
      <c r="H41" s="9" t="s">
        <v>1978</v>
      </c>
      <c r="J41" s="9" t="s">
        <v>1979</v>
      </c>
      <c r="L41" s="9" t="s">
        <v>1980</v>
      </c>
      <c r="N41" s="9" t="s">
        <v>1981</v>
      </c>
    </row>
    <row r="42" spans="1:14" x14ac:dyDescent="0.25">
      <c r="A42" s="11" t="s">
        <v>98</v>
      </c>
      <c r="B42" s="13">
        <v>97.829361195474959</v>
      </c>
      <c r="C42" s="13">
        <v>90.212692932545892</v>
      </c>
      <c r="D42" s="13">
        <v>98.99626321018134</v>
      </c>
      <c r="F42" s="13">
        <v>78.018011066874379</v>
      </c>
      <c r="G42" s="13">
        <v>86.874143922131381</v>
      </c>
      <c r="H42" s="13">
        <v>89.505081027341987</v>
      </c>
      <c r="J42" s="13">
        <v>19.747592630759694</v>
      </c>
      <c r="L42" s="13">
        <v>99.350413829315343</v>
      </c>
      <c r="N42" s="13">
        <v>49.244009950936679</v>
      </c>
    </row>
    <row r="43" spans="1:14" x14ac:dyDescent="0.25">
      <c r="A43" s="5"/>
      <c r="B43" s="9" t="s">
        <v>1982</v>
      </c>
      <c r="C43" s="9" t="s">
        <v>1983</v>
      </c>
      <c r="D43" s="9" t="s">
        <v>1984</v>
      </c>
      <c r="F43" s="9" t="s">
        <v>1985</v>
      </c>
      <c r="G43" s="9" t="s">
        <v>1986</v>
      </c>
      <c r="H43" s="9" t="s">
        <v>1987</v>
      </c>
      <c r="J43" s="9" t="s">
        <v>1988</v>
      </c>
      <c r="L43" s="9" t="s">
        <v>1989</v>
      </c>
      <c r="N43" s="9" t="s">
        <v>1990</v>
      </c>
    </row>
    <row r="44" spans="1:14" x14ac:dyDescent="0.25">
      <c r="A44" s="29" t="s">
        <v>794</v>
      </c>
      <c r="N44" s="5"/>
    </row>
    <row r="45" spans="1:14" x14ac:dyDescent="0.25">
      <c r="A45" s="11" t="s">
        <v>70</v>
      </c>
      <c r="B45" s="13">
        <v>74.443135312969062</v>
      </c>
      <c r="C45" s="13">
        <v>18.701060579233502</v>
      </c>
      <c r="D45" s="13">
        <v>74.929258995371612</v>
      </c>
      <c r="F45" s="13">
        <v>26.708266087033294</v>
      </c>
      <c r="G45" s="13">
        <v>45.673360746104599</v>
      </c>
      <c r="H45" s="13">
        <v>48.828519189200023</v>
      </c>
      <c r="J45" s="13">
        <v>9.81387092025013</v>
      </c>
      <c r="L45" s="13">
        <v>77.8520843779595</v>
      </c>
      <c r="N45" s="13">
        <v>45.40449171556147</v>
      </c>
    </row>
    <row r="46" spans="1:14" x14ac:dyDescent="0.25">
      <c r="A46" s="5"/>
      <c r="B46" s="9" t="s">
        <v>1919</v>
      </c>
      <c r="C46" s="9" t="s">
        <v>1920</v>
      </c>
      <c r="D46" s="9" t="s">
        <v>1921</v>
      </c>
      <c r="F46" s="9" t="s">
        <v>1922</v>
      </c>
      <c r="G46" s="9" t="s">
        <v>1923</v>
      </c>
      <c r="H46" s="9" t="s">
        <v>1924</v>
      </c>
      <c r="J46" s="9" t="s">
        <v>1925</v>
      </c>
      <c r="L46" s="9" t="s">
        <v>1926</v>
      </c>
      <c r="N46" s="9" t="s">
        <v>1927</v>
      </c>
    </row>
    <row r="47" spans="1:14" x14ac:dyDescent="0.25">
      <c r="A47" s="11" t="s">
        <v>74</v>
      </c>
      <c r="B47" s="13">
        <v>84.940844358615379</v>
      </c>
      <c r="C47" s="13">
        <v>31.232081459009382</v>
      </c>
      <c r="D47" s="13">
        <v>85.206265059672404</v>
      </c>
      <c r="F47" s="13">
        <v>39.2757275859584</v>
      </c>
      <c r="G47" s="13">
        <v>64.799483825406952</v>
      </c>
      <c r="H47" s="13">
        <v>68.413204033825764</v>
      </c>
      <c r="J47" s="13">
        <v>7.037393098366163</v>
      </c>
      <c r="L47" s="13">
        <v>88.523629316385211</v>
      </c>
      <c r="N47" s="13">
        <v>61.726871287989695</v>
      </c>
    </row>
    <row r="48" spans="1:14" x14ac:dyDescent="0.25">
      <c r="A48" s="5"/>
      <c r="B48" s="9" t="s">
        <v>1928</v>
      </c>
      <c r="C48" s="9" t="s">
        <v>1929</v>
      </c>
      <c r="D48" s="9" t="s">
        <v>1930</v>
      </c>
      <c r="F48" s="9" t="s">
        <v>1931</v>
      </c>
      <c r="G48" s="9" t="s">
        <v>1932</v>
      </c>
      <c r="H48" s="9" t="s">
        <v>1933</v>
      </c>
      <c r="J48" s="9" t="s">
        <v>1934</v>
      </c>
      <c r="L48" s="9" t="s">
        <v>1935</v>
      </c>
      <c r="N48" s="9" t="s">
        <v>1936</v>
      </c>
    </row>
    <row r="49" spans="1:14" x14ac:dyDescent="0.25">
      <c r="A49" s="14" t="s">
        <v>103</v>
      </c>
      <c r="B49" s="13">
        <v>90.900876230145471</v>
      </c>
      <c r="C49" s="13">
        <v>53.867770059166745</v>
      </c>
      <c r="D49" s="13">
        <v>91.466219141259458</v>
      </c>
      <c r="F49" s="13">
        <v>54.53653214449421</v>
      </c>
      <c r="G49" s="13">
        <v>82.587903614415012</v>
      </c>
      <c r="H49" s="13">
        <v>84.135468919298603</v>
      </c>
      <c r="J49" s="13">
        <v>11.928684682085736</v>
      </c>
      <c r="L49" s="13">
        <v>96.715596084702412</v>
      </c>
      <c r="N49" s="13">
        <v>69.745635297549555</v>
      </c>
    </row>
    <row r="50" spans="1:14" x14ac:dyDescent="0.25">
      <c r="A50" s="5"/>
      <c r="B50" s="9" t="s">
        <v>1991</v>
      </c>
      <c r="C50" s="9" t="s">
        <v>1992</v>
      </c>
      <c r="D50" s="9" t="s">
        <v>1993</v>
      </c>
      <c r="F50" s="9" t="s">
        <v>1994</v>
      </c>
      <c r="G50" s="9" t="s">
        <v>1995</v>
      </c>
      <c r="H50" s="9" t="s">
        <v>1996</v>
      </c>
      <c r="J50" s="9" t="s">
        <v>1997</v>
      </c>
      <c r="L50" s="9" t="s">
        <v>1998</v>
      </c>
      <c r="N50" s="9" t="s">
        <v>1999</v>
      </c>
    </row>
    <row r="51" spans="1:14" x14ac:dyDescent="0.25">
      <c r="A51" s="11" t="s">
        <v>90</v>
      </c>
      <c r="B51" s="13">
        <v>98.843784032232463</v>
      </c>
      <c r="C51" s="13">
        <v>75.939323118814613</v>
      </c>
      <c r="D51" s="13">
        <v>99.054109902631637</v>
      </c>
      <c r="F51" s="13">
        <v>62.569359330507609</v>
      </c>
      <c r="G51" s="13">
        <v>82.044004439291882</v>
      </c>
      <c r="H51" s="13">
        <v>87.090664010569313</v>
      </c>
      <c r="J51" s="13">
        <v>11.615197188370358</v>
      </c>
      <c r="L51" s="13">
        <v>99.640068678350588</v>
      </c>
      <c r="N51" s="13">
        <v>68.538720488368341</v>
      </c>
    </row>
    <row r="52" spans="1:14" x14ac:dyDescent="0.25">
      <c r="A52" s="5"/>
      <c r="B52" s="9" t="s">
        <v>1964</v>
      </c>
      <c r="C52" s="9" t="s">
        <v>1965</v>
      </c>
      <c r="D52" s="9" t="s">
        <v>1966</v>
      </c>
      <c r="F52" s="9" t="s">
        <v>1967</v>
      </c>
      <c r="G52" s="9" t="s">
        <v>1968</v>
      </c>
      <c r="H52" s="9" t="s">
        <v>1969</v>
      </c>
      <c r="J52" s="9" t="s">
        <v>1970</v>
      </c>
      <c r="L52" s="9" t="s">
        <v>1971</v>
      </c>
      <c r="N52" s="9" t="s">
        <v>1972</v>
      </c>
    </row>
    <row r="53" spans="1:14" x14ac:dyDescent="0.25">
      <c r="A53" s="11" t="s">
        <v>107</v>
      </c>
      <c r="B53" s="13">
        <v>97.740912039472477</v>
      </c>
      <c r="C53" s="13">
        <v>87.680767032698753</v>
      </c>
      <c r="D53" s="13">
        <v>98.327690149119277</v>
      </c>
      <c r="F53" s="13">
        <v>74.319705005860229</v>
      </c>
      <c r="G53" s="13">
        <v>86.322852147984847</v>
      </c>
      <c r="H53" s="13">
        <v>90.098997283638411</v>
      </c>
      <c r="J53" s="13">
        <v>16.993265095021531</v>
      </c>
      <c r="L53" s="13">
        <v>99.146642361599518</v>
      </c>
      <c r="N53" s="13">
        <v>53.695946483768672</v>
      </c>
    </row>
    <row r="54" spans="1:14" x14ac:dyDescent="0.25">
      <c r="A54" s="5"/>
      <c r="B54" s="9" t="s">
        <v>2000</v>
      </c>
      <c r="C54" s="9" t="s">
        <v>2001</v>
      </c>
      <c r="D54" s="9" t="s">
        <v>2002</v>
      </c>
      <c r="F54" s="9" t="s">
        <v>2003</v>
      </c>
      <c r="G54" s="9" t="s">
        <v>2004</v>
      </c>
      <c r="H54" s="9" t="s">
        <v>2005</v>
      </c>
      <c r="J54" s="9" t="s">
        <v>2006</v>
      </c>
      <c r="L54" s="9" t="s">
        <v>2007</v>
      </c>
      <c r="N54" s="9" t="s">
        <v>2008</v>
      </c>
    </row>
    <row r="55" spans="1:14" x14ac:dyDescent="0.25">
      <c r="A55" s="10" t="s">
        <v>808</v>
      </c>
      <c r="N55" s="5"/>
    </row>
    <row r="56" spans="1:14" x14ac:dyDescent="0.25">
      <c r="A56" s="11" t="s">
        <v>112</v>
      </c>
      <c r="B56" s="13">
        <v>95.483200689398572</v>
      </c>
      <c r="C56" s="13">
        <v>67.916117725874884</v>
      </c>
      <c r="D56" s="13">
        <v>95.785299419595077</v>
      </c>
      <c r="F56" s="13">
        <v>77.401198968721047</v>
      </c>
      <c r="G56" s="13">
        <v>84.088518948188991</v>
      </c>
      <c r="H56" s="13">
        <v>88.863913743826998</v>
      </c>
      <c r="J56" s="13">
        <v>11.024019270509699</v>
      </c>
      <c r="L56" s="13">
        <v>96.519338047052813</v>
      </c>
      <c r="N56" s="13">
        <v>43.13566246997356</v>
      </c>
    </row>
    <row r="57" spans="1:14" x14ac:dyDescent="0.25">
      <c r="A57" s="5"/>
      <c r="B57" s="9" t="s">
        <v>2009</v>
      </c>
      <c r="C57" s="9" t="s">
        <v>2010</v>
      </c>
      <c r="D57" s="9" t="s">
        <v>2011</v>
      </c>
      <c r="F57" s="9" t="s">
        <v>2012</v>
      </c>
      <c r="G57" s="9" t="s">
        <v>2013</v>
      </c>
      <c r="H57" s="9" t="s">
        <v>2014</v>
      </c>
      <c r="J57" s="9" t="s">
        <v>2015</v>
      </c>
      <c r="L57" s="9" t="s">
        <v>2016</v>
      </c>
      <c r="N57" s="9" t="s">
        <v>2017</v>
      </c>
    </row>
    <row r="58" spans="1:14" x14ac:dyDescent="0.25">
      <c r="A58" s="11" t="s">
        <v>116</v>
      </c>
      <c r="B58" s="13">
        <v>95.024684689352398</v>
      </c>
      <c r="C58" s="13">
        <v>72.243456459769263</v>
      </c>
      <c r="D58" s="13">
        <v>95.583058038939654</v>
      </c>
      <c r="F58" s="13">
        <v>59.50370694514654</v>
      </c>
      <c r="G58" s="13">
        <v>83.381884956506212</v>
      </c>
      <c r="H58" s="13">
        <v>86.880946526845264</v>
      </c>
      <c r="J58" s="13">
        <v>14.604570338128697</v>
      </c>
      <c r="L58" s="13">
        <v>98.038405452060545</v>
      </c>
      <c r="N58" s="13">
        <v>68.484785303289812</v>
      </c>
    </row>
    <row r="59" spans="1:14" x14ac:dyDescent="0.25">
      <c r="A59" s="5"/>
      <c r="B59" s="9" t="s">
        <v>2018</v>
      </c>
      <c r="C59" s="9" t="s">
        <v>2019</v>
      </c>
      <c r="D59" s="9" t="s">
        <v>2020</v>
      </c>
      <c r="F59" s="9" t="s">
        <v>2021</v>
      </c>
      <c r="G59" s="9" t="s">
        <v>2022</v>
      </c>
      <c r="H59" s="9" t="s">
        <v>2023</v>
      </c>
      <c r="J59" s="9" t="s">
        <v>2024</v>
      </c>
      <c r="L59" s="9" t="s">
        <v>1747</v>
      </c>
      <c r="N59" s="9" t="s">
        <v>2025</v>
      </c>
    </row>
    <row r="60" spans="1:14" x14ac:dyDescent="0.25">
      <c r="A60" s="11" t="s">
        <v>120</v>
      </c>
      <c r="B60" s="13">
        <v>83.76257315749946</v>
      </c>
      <c r="C60" s="13">
        <v>34.477860478681613</v>
      </c>
      <c r="D60" s="13">
        <v>83.82535290887833</v>
      </c>
      <c r="F60" s="13">
        <v>27.485330330672337</v>
      </c>
      <c r="G60" s="13">
        <v>50.392814582591825</v>
      </c>
      <c r="H60" s="13">
        <v>52.735598977770849</v>
      </c>
      <c r="J60" s="13">
        <v>7.2234453250019222</v>
      </c>
      <c r="L60" s="13">
        <v>86.528264720939973</v>
      </c>
      <c r="N60" s="13">
        <v>63.623644673388689</v>
      </c>
    </row>
    <row r="61" spans="1:14" x14ac:dyDescent="0.25">
      <c r="A61" s="5"/>
      <c r="B61" s="9" t="s">
        <v>2026</v>
      </c>
      <c r="C61" s="9" t="s">
        <v>2027</v>
      </c>
      <c r="D61" s="9" t="s">
        <v>2028</v>
      </c>
      <c r="F61" s="9" t="s">
        <v>2029</v>
      </c>
      <c r="G61" s="9" t="s">
        <v>2030</v>
      </c>
      <c r="H61" s="9" t="s">
        <v>2031</v>
      </c>
      <c r="J61" s="9" t="s">
        <v>2032</v>
      </c>
      <c r="L61" s="9" t="s">
        <v>2033</v>
      </c>
      <c r="N61" s="9" t="s">
        <v>2034</v>
      </c>
    </row>
    <row r="62" spans="1:14" x14ac:dyDescent="0.25">
      <c r="A62" s="10" t="s">
        <v>124</v>
      </c>
      <c r="N62" s="5"/>
    </row>
    <row r="63" spans="1:14" x14ac:dyDescent="0.25">
      <c r="A63" s="11" t="s">
        <v>125</v>
      </c>
      <c r="B63" s="13">
        <v>96.437938554473305</v>
      </c>
      <c r="C63" s="13">
        <v>78.782718807873735</v>
      </c>
      <c r="D63" s="13">
        <v>96.591698996970067</v>
      </c>
      <c r="F63" s="13">
        <v>74.664264032486741</v>
      </c>
      <c r="G63" s="13">
        <v>91.403469162831257</v>
      </c>
      <c r="H63" s="13">
        <v>93.39606425910236</v>
      </c>
      <c r="J63" s="13">
        <v>13.031984867264972</v>
      </c>
      <c r="L63" s="13">
        <v>99.051924758946484</v>
      </c>
      <c r="N63" s="13">
        <v>55.221712134748799</v>
      </c>
    </row>
    <row r="64" spans="1:14" x14ac:dyDescent="0.25">
      <c r="A64" s="5"/>
      <c r="B64" s="9" t="s">
        <v>2035</v>
      </c>
      <c r="C64" s="9" t="s">
        <v>2036</v>
      </c>
      <c r="D64" s="9" t="s">
        <v>2037</v>
      </c>
      <c r="F64" s="9" t="s">
        <v>2038</v>
      </c>
      <c r="G64" s="9" t="s">
        <v>2039</v>
      </c>
      <c r="H64" s="9" t="s">
        <v>2040</v>
      </c>
      <c r="J64" s="9" t="s">
        <v>2041</v>
      </c>
      <c r="L64" s="9" t="s">
        <v>2042</v>
      </c>
      <c r="N64" s="9" t="s">
        <v>2043</v>
      </c>
    </row>
    <row r="65" spans="1:14" x14ac:dyDescent="0.25">
      <c r="A65" s="11" t="s">
        <v>129</v>
      </c>
      <c r="B65" s="13">
        <v>92.96758379934144</v>
      </c>
      <c r="C65" s="13">
        <v>78.61108143098275</v>
      </c>
      <c r="D65" s="13">
        <v>94.053459336804224</v>
      </c>
      <c r="F65" s="13">
        <v>77.516392388527024</v>
      </c>
      <c r="G65" s="13">
        <v>89.234254651559155</v>
      </c>
      <c r="H65" s="13">
        <v>92.58320124106308</v>
      </c>
      <c r="J65" s="13">
        <v>16.104689807557964</v>
      </c>
      <c r="L65" s="13">
        <v>97.259425996967778</v>
      </c>
      <c r="N65" s="13">
        <v>67.696462897259991</v>
      </c>
    </row>
    <row r="66" spans="1:14" x14ac:dyDescent="0.25">
      <c r="A66" s="5"/>
      <c r="B66" s="9" t="s">
        <v>2044</v>
      </c>
      <c r="C66" s="9" t="s">
        <v>2045</v>
      </c>
      <c r="D66" s="9" t="s">
        <v>2046</v>
      </c>
      <c r="F66" s="9" t="s">
        <v>2047</v>
      </c>
      <c r="G66" s="9" t="s">
        <v>2048</v>
      </c>
      <c r="H66" s="9" t="s">
        <v>2049</v>
      </c>
      <c r="J66" s="9" t="s">
        <v>2050</v>
      </c>
      <c r="L66" s="9" t="s">
        <v>2051</v>
      </c>
      <c r="N66" s="9" t="s">
        <v>2052</v>
      </c>
    </row>
    <row r="67" spans="1:14" x14ac:dyDescent="0.25">
      <c r="A67" s="11" t="s">
        <v>133</v>
      </c>
      <c r="B67" s="13">
        <v>93.223530547631512</v>
      </c>
      <c r="C67" s="13">
        <v>57.135539618991729</v>
      </c>
      <c r="D67" s="13">
        <v>93.568818445674339</v>
      </c>
      <c r="F67" s="13">
        <v>46.069988847543144</v>
      </c>
      <c r="G67" s="13">
        <v>68.089683517052563</v>
      </c>
      <c r="H67" s="13">
        <v>73.230059617995792</v>
      </c>
      <c r="J67" s="13">
        <v>11.08249349299534</v>
      </c>
      <c r="L67" s="13">
        <v>94.651724279957975</v>
      </c>
      <c r="N67" s="13">
        <v>60.705073902068193</v>
      </c>
    </row>
    <row r="68" spans="1:14" x14ac:dyDescent="0.25">
      <c r="A68" s="5"/>
      <c r="B68" s="9" t="s">
        <v>2053</v>
      </c>
      <c r="C68" s="9" t="s">
        <v>2054</v>
      </c>
      <c r="D68" s="9" t="s">
        <v>2055</v>
      </c>
      <c r="F68" s="9" t="s">
        <v>2056</v>
      </c>
      <c r="G68" s="9" t="s">
        <v>2057</v>
      </c>
      <c r="H68" s="9" t="s">
        <v>2058</v>
      </c>
      <c r="J68" s="9" t="s">
        <v>2059</v>
      </c>
      <c r="L68" s="9" t="s">
        <v>2060</v>
      </c>
      <c r="N68" s="9" t="s">
        <v>2061</v>
      </c>
    </row>
    <row r="69" spans="1:14" x14ac:dyDescent="0.25">
      <c r="A69" s="11" t="s">
        <v>137</v>
      </c>
      <c r="B69" s="13">
        <v>86.361716780659165</v>
      </c>
      <c r="C69" s="13">
        <v>34.949174202373108</v>
      </c>
      <c r="D69" s="13">
        <v>86.654508423928448</v>
      </c>
      <c r="F69" s="13">
        <v>33.570473009393957</v>
      </c>
      <c r="G69" s="13">
        <v>67.039642762103796</v>
      </c>
      <c r="H69" s="13">
        <v>69.757210578080091</v>
      </c>
      <c r="J69" s="13">
        <v>11.782661606919021</v>
      </c>
      <c r="L69" s="13">
        <v>89.654000146449661</v>
      </c>
      <c r="N69" s="13">
        <v>73.117436988590399</v>
      </c>
    </row>
    <row r="70" spans="1:14" x14ac:dyDescent="0.25">
      <c r="A70" s="5"/>
      <c r="B70" s="9" t="s">
        <v>2062</v>
      </c>
      <c r="C70" s="9" t="s">
        <v>2063</v>
      </c>
      <c r="D70" s="9" t="s">
        <v>2064</v>
      </c>
      <c r="F70" s="9" t="s">
        <v>2065</v>
      </c>
      <c r="G70" s="9" t="s">
        <v>2066</v>
      </c>
      <c r="H70" s="9" t="s">
        <v>2067</v>
      </c>
      <c r="J70" s="9" t="s">
        <v>700</v>
      </c>
      <c r="L70" s="9" t="s">
        <v>2068</v>
      </c>
      <c r="N70" s="9" t="s">
        <v>2069</v>
      </c>
    </row>
    <row r="71" spans="1:14" x14ac:dyDescent="0.25">
      <c r="A71" s="29" t="s">
        <v>858</v>
      </c>
      <c r="N71" s="5"/>
    </row>
    <row r="72" spans="1:14" x14ac:dyDescent="0.25">
      <c r="A72" s="11" t="s">
        <v>142</v>
      </c>
      <c r="B72" s="13">
        <v>92.034713052674945</v>
      </c>
      <c r="C72" s="13">
        <v>65.654917791496644</v>
      </c>
      <c r="D72" s="13">
        <v>94.678463323705174</v>
      </c>
      <c r="F72" s="13">
        <v>50.58569653171773</v>
      </c>
      <c r="G72" s="13">
        <v>62.80554354635801</v>
      </c>
      <c r="H72" s="13">
        <v>69.085345149082201</v>
      </c>
      <c r="J72" s="13">
        <v>13.59642341613119</v>
      </c>
      <c r="L72" s="13">
        <v>95.510203045612528</v>
      </c>
      <c r="N72" s="13">
        <v>52.89313383168399</v>
      </c>
    </row>
    <row r="73" spans="1:14" x14ac:dyDescent="0.25">
      <c r="A73" s="5"/>
      <c r="B73" s="9" t="s">
        <v>2070</v>
      </c>
      <c r="C73" s="9" t="s">
        <v>2071</v>
      </c>
      <c r="D73" s="9" t="s">
        <v>2072</v>
      </c>
      <c r="F73" s="9" t="s">
        <v>2073</v>
      </c>
      <c r="G73" s="9" t="s">
        <v>2074</v>
      </c>
      <c r="H73" s="9" t="s">
        <v>2075</v>
      </c>
      <c r="J73" s="9" t="s">
        <v>2076</v>
      </c>
      <c r="L73" s="9" t="s">
        <v>2077</v>
      </c>
      <c r="N73" s="9" t="s">
        <v>2078</v>
      </c>
    </row>
    <row r="74" spans="1:14" x14ac:dyDescent="0.25">
      <c r="A74" s="11" t="s">
        <v>146</v>
      </c>
      <c r="B74" s="13">
        <v>85.580877658407942</v>
      </c>
      <c r="C74" s="13">
        <v>38.365421620074095</v>
      </c>
      <c r="D74" s="13">
        <v>86.274054200770507</v>
      </c>
      <c r="F74" s="13">
        <v>31.026119212286613</v>
      </c>
      <c r="G74" s="13">
        <v>65.096521781525183</v>
      </c>
      <c r="H74" s="13">
        <v>67.066209566384089</v>
      </c>
      <c r="J74" s="13">
        <v>10.271343751590878</v>
      </c>
      <c r="L74" s="13">
        <v>88.968790894704952</v>
      </c>
      <c r="N74" s="13">
        <v>77.346099249140806</v>
      </c>
    </row>
    <row r="75" spans="1:14" x14ac:dyDescent="0.25">
      <c r="A75" s="5"/>
      <c r="B75" s="9" t="s">
        <v>2079</v>
      </c>
      <c r="C75" s="9" t="s">
        <v>2080</v>
      </c>
      <c r="D75" s="9" t="s">
        <v>2081</v>
      </c>
      <c r="F75" s="9" t="s">
        <v>2082</v>
      </c>
      <c r="G75" s="9" t="s">
        <v>2083</v>
      </c>
      <c r="H75" s="9" t="s">
        <v>2084</v>
      </c>
      <c r="J75" s="9" t="s">
        <v>2085</v>
      </c>
      <c r="L75" s="9" t="s">
        <v>2086</v>
      </c>
      <c r="N75" s="9" t="s">
        <v>2087</v>
      </c>
    </row>
    <row r="76" spans="1:14" x14ac:dyDescent="0.25">
      <c r="A76" s="11" t="s">
        <v>150</v>
      </c>
      <c r="B76" s="13">
        <v>78.844403122484593</v>
      </c>
      <c r="C76" s="13">
        <v>23.064462687676944</v>
      </c>
      <c r="D76" s="13">
        <v>79.432936649885193</v>
      </c>
      <c r="F76" s="13">
        <v>19.09162704766484</v>
      </c>
      <c r="G76" s="13">
        <v>60.425207224935932</v>
      </c>
      <c r="H76" s="13">
        <v>61.538321204915206</v>
      </c>
      <c r="J76" s="13">
        <v>9.5346029571211925</v>
      </c>
      <c r="L76" s="13">
        <v>84.055846676819854</v>
      </c>
      <c r="N76" s="13">
        <v>73.238592358676485</v>
      </c>
    </row>
    <row r="77" spans="1:14" x14ac:dyDescent="0.25">
      <c r="A77" s="5"/>
      <c r="B77" s="9" t="s">
        <v>2088</v>
      </c>
      <c r="C77" s="9" t="s">
        <v>2089</v>
      </c>
      <c r="D77" s="9" t="s">
        <v>2090</v>
      </c>
      <c r="F77" s="9" t="s">
        <v>2091</v>
      </c>
      <c r="G77" s="9" t="s">
        <v>2092</v>
      </c>
      <c r="H77" s="9" t="s">
        <v>2093</v>
      </c>
      <c r="J77" s="9" t="s">
        <v>2094</v>
      </c>
      <c r="L77" s="9" t="s">
        <v>2095</v>
      </c>
      <c r="N77" s="9" t="s">
        <v>2096</v>
      </c>
    </row>
    <row r="78" spans="1:14" x14ac:dyDescent="0.25">
      <c r="A78" s="11" t="s">
        <v>154</v>
      </c>
      <c r="B78" s="13">
        <v>97.456358124787229</v>
      </c>
      <c r="C78" s="13">
        <v>75.053637920244313</v>
      </c>
      <c r="D78" s="13">
        <v>97.537589294378165</v>
      </c>
      <c r="F78" s="13">
        <v>70.196447148722015</v>
      </c>
      <c r="G78" s="13">
        <v>84.902675651523282</v>
      </c>
      <c r="H78" s="13">
        <v>89.029538123405118</v>
      </c>
      <c r="J78" s="13">
        <v>13.039412429119931</v>
      </c>
      <c r="L78" s="13">
        <v>98.711218068673787</v>
      </c>
      <c r="N78" s="13">
        <v>58.750595117872308</v>
      </c>
    </row>
    <row r="79" spans="1:14" x14ac:dyDescent="0.25">
      <c r="A79" s="5"/>
      <c r="B79" s="9" t="s">
        <v>2097</v>
      </c>
      <c r="C79" s="9" t="s">
        <v>2098</v>
      </c>
      <c r="D79" s="9" t="s">
        <v>2099</v>
      </c>
      <c r="F79" s="9" t="s">
        <v>2100</v>
      </c>
      <c r="G79" s="9" t="s">
        <v>2101</v>
      </c>
      <c r="H79" s="9" t="s">
        <v>2102</v>
      </c>
      <c r="J79" s="9" t="s">
        <v>2103</v>
      </c>
      <c r="L79" s="9" t="s">
        <v>2104</v>
      </c>
      <c r="N79" s="9" t="s">
        <v>2105</v>
      </c>
    </row>
    <row r="80" spans="1:14" x14ac:dyDescent="0.25">
      <c r="A80" s="11" t="s">
        <v>158</v>
      </c>
      <c r="B80" s="9" t="s">
        <v>530</v>
      </c>
      <c r="C80" s="9" t="s">
        <v>530</v>
      </c>
      <c r="D80" s="9" t="s">
        <v>530</v>
      </c>
      <c r="F80" s="9" t="s">
        <v>530</v>
      </c>
      <c r="G80" s="9" t="s">
        <v>530</v>
      </c>
      <c r="H80" s="9" t="s">
        <v>530</v>
      </c>
      <c r="J80" s="9" t="s">
        <v>530</v>
      </c>
      <c r="L80" s="9" t="s">
        <v>530</v>
      </c>
      <c r="N80" s="9" t="s">
        <v>530</v>
      </c>
    </row>
    <row r="81" spans="1:14" x14ac:dyDescent="0.25">
      <c r="A81" s="5"/>
      <c r="B81" s="9" t="s">
        <v>370</v>
      </c>
      <c r="C81" s="9" t="s">
        <v>370</v>
      </c>
      <c r="D81" s="9" t="s">
        <v>370</v>
      </c>
      <c r="F81" s="9" t="s">
        <v>370</v>
      </c>
      <c r="G81" s="9" t="s">
        <v>370</v>
      </c>
      <c r="H81" s="9" t="s">
        <v>370</v>
      </c>
      <c r="J81" s="9" t="s">
        <v>370</v>
      </c>
      <c r="L81" s="9" t="s">
        <v>370</v>
      </c>
      <c r="N81" s="9" t="s">
        <v>370</v>
      </c>
    </row>
    <row r="82" spans="1:14" x14ac:dyDescent="0.25">
      <c r="A82" s="11" t="s">
        <v>162</v>
      </c>
      <c r="B82" s="9" t="s">
        <v>530</v>
      </c>
      <c r="C82" s="9" t="s">
        <v>530</v>
      </c>
      <c r="D82" s="9" t="s">
        <v>530</v>
      </c>
      <c r="F82" s="9" t="s">
        <v>530</v>
      </c>
      <c r="G82" s="9" t="s">
        <v>530</v>
      </c>
      <c r="H82" s="9" t="s">
        <v>530</v>
      </c>
      <c r="J82" s="9" t="s">
        <v>530</v>
      </c>
      <c r="L82" s="9" t="s">
        <v>530</v>
      </c>
      <c r="N82" s="9" t="s">
        <v>530</v>
      </c>
    </row>
    <row r="83" spans="1:14" x14ac:dyDescent="0.25">
      <c r="A83" s="5"/>
      <c r="B83" s="9" t="s">
        <v>370</v>
      </c>
      <c r="C83" s="9" t="s">
        <v>370</v>
      </c>
      <c r="D83" s="9" t="s">
        <v>370</v>
      </c>
      <c r="F83" s="9" t="s">
        <v>370</v>
      </c>
      <c r="G83" s="9" t="s">
        <v>370</v>
      </c>
      <c r="H83" s="9" t="s">
        <v>370</v>
      </c>
      <c r="J83" s="9" t="s">
        <v>370</v>
      </c>
      <c r="L83" s="9" t="s">
        <v>370</v>
      </c>
      <c r="N83" s="9" t="s">
        <v>370</v>
      </c>
    </row>
    <row r="84" spans="1:14" x14ac:dyDescent="0.25">
      <c r="A84" s="11" t="s">
        <v>166</v>
      </c>
      <c r="B84" s="9" t="s">
        <v>530</v>
      </c>
      <c r="C84" s="9" t="s">
        <v>530</v>
      </c>
      <c r="D84" s="9" t="s">
        <v>530</v>
      </c>
      <c r="F84" s="9" t="s">
        <v>530</v>
      </c>
      <c r="G84" s="9" t="s">
        <v>530</v>
      </c>
      <c r="H84" s="9" t="s">
        <v>530</v>
      </c>
      <c r="J84" s="9" t="s">
        <v>530</v>
      </c>
      <c r="L84" s="9" t="s">
        <v>530</v>
      </c>
      <c r="N84" s="9" t="s">
        <v>530</v>
      </c>
    </row>
    <row r="85" spans="1:14" x14ac:dyDescent="0.25">
      <c r="A85" s="5"/>
      <c r="B85" s="9" t="s">
        <v>370</v>
      </c>
      <c r="C85" s="9" t="s">
        <v>370</v>
      </c>
      <c r="D85" s="9" t="s">
        <v>370</v>
      </c>
      <c r="F85" s="9" t="s">
        <v>370</v>
      </c>
      <c r="G85" s="9" t="s">
        <v>370</v>
      </c>
      <c r="H85" s="9" t="s">
        <v>370</v>
      </c>
      <c r="J85" s="9" t="s">
        <v>370</v>
      </c>
      <c r="L85" s="9" t="s">
        <v>370</v>
      </c>
      <c r="N85" s="9" t="s">
        <v>370</v>
      </c>
    </row>
    <row r="86" spans="1:14" x14ac:dyDescent="0.25">
      <c r="A86" s="11" t="s">
        <v>170</v>
      </c>
      <c r="B86" s="13">
        <v>95.238661151135389</v>
      </c>
      <c r="C86" s="13">
        <v>83.464413048493924</v>
      </c>
      <c r="D86" s="13">
        <v>95.238661151135389</v>
      </c>
      <c r="F86" s="13">
        <v>75.788212514963789</v>
      </c>
      <c r="G86" s="13">
        <v>91.253083430908347</v>
      </c>
      <c r="H86" s="13">
        <v>95.126743163740514</v>
      </c>
      <c r="J86" s="13">
        <v>13.974050645887184</v>
      </c>
      <c r="L86" s="13">
        <v>99.881272697132601</v>
      </c>
      <c r="N86" s="13">
        <v>60.660663466888408</v>
      </c>
    </row>
    <row r="87" spans="1:14" x14ac:dyDescent="0.25">
      <c r="A87" s="5"/>
      <c r="B87" s="9" t="s">
        <v>2106</v>
      </c>
      <c r="C87" s="9" t="s">
        <v>2107</v>
      </c>
      <c r="D87" s="9" t="s">
        <v>2106</v>
      </c>
      <c r="F87" s="9" t="s">
        <v>2108</v>
      </c>
      <c r="G87" s="9" t="s">
        <v>2109</v>
      </c>
      <c r="H87" s="9" t="s">
        <v>2110</v>
      </c>
      <c r="J87" s="9" t="s">
        <v>2111</v>
      </c>
      <c r="L87" s="9" t="s">
        <v>2112</v>
      </c>
      <c r="N87" s="9" t="s">
        <v>2113</v>
      </c>
    </row>
    <row r="88" spans="1:14" x14ac:dyDescent="0.25">
      <c r="A88" s="11" t="s">
        <v>174</v>
      </c>
      <c r="B88" s="13">
        <v>90.927296775758521</v>
      </c>
      <c r="C88" s="13">
        <v>66.813552703089229</v>
      </c>
      <c r="D88" s="13">
        <v>93.612906308632375</v>
      </c>
      <c r="F88" s="13">
        <v>43.635988893122288</v>
      </c>
      <c r="G88" s="13">
        <v>77.715956462185332</v>
      </c>
      <c r="H88" s="13">
        <v>78.320414395166878</v>
      </c>
      <c r="J88" s="13">
        <v>12.001068864911812</v>
      </c>
      <c r="L88" s="13">
        <v>96.041682377342951</v>
      </c>
      <c r="N88" s="13">
        <v>71.031293479727935</v>
      </c>
    </row>
    <row r="89" spans="1:14" x14ac:dyDescent="0.25">
      <c r="A89" s="5"/>
      <c r="B89" s="9" t="s">
        <v>2114</v>
      </c>
      <c r="C89" s="9" t="s">
        <v>2115</v>
      </c>
      <c r="D89" s="9" t="s">
        <v>2116</v>
      </c>
      <c r="F89" s="9" t="s">
        <v>2117</v>
      </c>
      <c r="G89" s="9" t="s">
        <v>2118</v>
      </c>
      <c r="H89" s="9" t="s">
        <v>2119</v>
      </c>
      <c r="J89" s="9" t="s">
        <v>2120</v>
      </c>
      <c r="L89" s="9" t="s">
        <v>2121</v>
      </c>
      <c r="N89" s="9" t="s">
        <v>2122</v>
      </c>
    </row>
    <row r="90" spans="1:14" x14ac:dyDescent="0.25">
      <c r="A90" s="29" t="s">
        <v>901</v>
      </c>
      <c r="N90" s="5"/>
    </row>
    <row r="91" spans="1:14" x14ac:dyDescent="0.25">
      <c r="A91" s="11" t="s">
        <v>179</v>
      </c>
      <c r="B91" s="13">
        <v>73.119164130335463</v>
      </c>
      <c r="C91" s="13">
        <v>23.693248564191897</v>
      </c>
      <c r="D91" s="13">
        <v>73.397852547535336</v>
      </c>
      <c r="F91" s="13">
        <v>25.064825247648827</v>
      </c>
      <c r="G91" s="13">
        <v>74.96323719621644</v>
      </c>
      <c r="H91" s="13">
        <v>76.233469059202847</v>
      </c>
      <c r="J91" s="13">
        <v>7.4856577838707095</v>
      </c>
      <c r="L91" s="13">
        <v>82.508509284670666</v>
      </c>
      <c r="N91" s="13">
        <v>83.715898339211606</v>
      </c>
    </row>
    <row r="92" spans="1:14" x14ac:dyDescent="0.25">
      <c r="A92" s="5"/>
      <c r="B92" s="9" t="s">
        <v>2123</v>
      </c>
      <c r="C92" s="9" t="s">
        <v>2124</v>
      </c>
      <c r="D92" s="9" t="s">
        <v>2125</v>
      </c>
      <c r="F92" s="9" t="s">
        <v>2126</v>
      </c>
      <c r="G92" s="9" t="s">
        <v>2127</v>
      </c>
      <c r="H92" s="9" t="s">
        <v>2128</v>
      </c>
      <c r="J92" s="9" t="s">
        <v>2129</v>
      </c>
      <c r="L92" s="9" t="s">
        <v>2130</v>
      </c>
      <c r="N92" s="9" t="s">
        <v>2131</v>
      </c>
    </row>
    <row r="93" spans="1:14" x14ac:dyDescent="0.25">
      <c r="A93" s="11" t="s">
        <v>183</v>
      </c>
      <c r="B93" s="9" t="s">
        <v>530</v>
      </c>
      <c r="C93" s="9" t="s">
        <v>530</v>
      </c>
      <c r="D93" s="9" t="s">
        <v>530</v>
      </c>
      <c r="F93" s="9" t="s">
        <v>530</v>
      </c>
      <c r="G93" s="9" t="s">
        <v>530</v>
      </c>
      <c r="H93" s="9" t="s">
        <v>530</v>
      </c>
      <c r="J93" s="9" t="s">
        <v>530</v>
      </c>
      <c r="L93" s="9" t="s">
        <v>530</v>
      </c>
      <c r="N93" s="9" t="s">
        <v>530</v>
      </c>
    </row>
    <row r="94" spans="1:14" x14ac:dyDescent="0.25">
      <c r="A94" s="5"/>
      <c r="B94" s="9" t="s">
        <v>370</v>
      </c>
      <c r="C94" s="9" t="s">
        <v>370</v>
      </c>
      <c r="D94" s="9" t="s">
        <v>370</v>
      </c>
      <c r="F94" s="9" t="s">
        <v>370</v>
      </c>
      <c r="G94" s="9" t="s">
        <v>370</v>
      </c>
      <c r="H94" s="9" t="s">
        <v>370</v>
      </c>
      <c r="J94" s="9" t="s">
        <v>370</v>
      </c>
      <c r="L94" s="9" t="s">
        <v>370</v>
      </c>
      <c r="N94" s="9" t="s">
        <v>370</v>
      </c>
    </row>
    <row r="95" spans="1:14" x14ac:dyDescent="0.25">
      <c r="A95" s="11" t="s">
        <v>186</v>
      </c>
      <c r="B95" s="13">
        <v>83.318179467321656</v>
      </c>
      <c r="C95" s="13">
        <v>23.017494841170382</v>
      </c>
      <c r="D95" s="13">
        <v>84.849764236949042</v>
      </c>
      <c r="F95" s="13">
        <v>21.742341543309021</v>
      </c>
      <c r="G95" s="13">
        <v>62.845967559708782</v>
      </c>
      <c r="H95" s="13">
        <v>64.751238337783079</v>
      </c>
      <c r="J95" s="13">
        <v>13.143729570323218</v>
      </c>
      <c r="L95" s="13">
        <v>88.712511556038905</v>
      </c>
      <c r="N95" s="13">
        <v>74.2989843617529</v>
      </c>
    </row>
    <row r="96" spans="1:14" x14ac:dyDescent="0.25">
      <c r="A96" s="5"/>
      <c r="B96" s="9" t="s">
        <v>2132</v>
      </c>
      <c r="C96" s="9" t="s">
        <v>2133</v>
      </c>
      <c r="D96" s="9" t="s">
        <v>2134</v>
      </c>
      <c r="F96" s="9" t="s">
        <v>2135</v>
      </c>
      <c r="G96" s="9" t="s">
        <v>2136</v>
      </c>
      <c r="H96" s="9" t="s">
        <v>2137</v>
      </c>
      <c r="J96" s="9" t="s">
        <v>2138</v>
      </c>
      <c r="L96" s="9" t="s">
        <v>2139</v>
      </c>
      <c r="N96" s="9" t="s">
        <v>2140</v>
      </c>
    </row>
    <row r="97" spans="1:14" x14ac:dyDescent="0.25">
      <c r="A97" s="11" t="s">
        <v>190</v>
      </c>
      <c r="B97" s="13">
        <v>87.636300059924992</v>
      </c>
      <c r="C97" s="13">
        <v>29.690664008934537</v>
      </c>
      <c r="D97" s="13">
        <v>87.636300059924992</v>
      </c>
      <c r="F97" s="13">
        <v>24.800846514998689</v>
      </c>
      <c r="G97" s="13">
        <v>60.384295939426679</v>
      </c>
      <c r="H97" s="13">
        <v>63.016894368208476</v>
      </c>
      <c r="J97" s="13">
        <v>18.033503600977966</v>
      </c>
      <c r="L97" s="13">
        <v>88.52271993054849</v>
      </c>
      <c r="N97" s="13">
        <v>89.132784199093692</v>
      </c>
    </row>
    <row r="98" spans="1:14" x14ac:dyDescent="0.25">
      <c r="A98" s="5"/>
      <c r="B98" s="9" t="s">
        <v>2141</v>
      </c>
      <c r="C98" s="9" t="s">
        <v>2142</v>
      </c>
      <c r="D98" s="9" t="s">
        <v>2141</v>
      </c>
      <c r="F98" s="9" t="s">
        <v>2143</v>
      </c>
      <c r="G98" s="9" t="s">
        <v>2144</v>
      </c>
      <c r="H98" s="9" t="s">
        <v>2145</v>
      </c>
      <c r="J98" s="9" t="s">
        <v>2146</v>
      </c>
      <c r="L98" s="9" t="s">
        <v>2147</v>
      </c>
      <c r="N98" s="9" t="s">
        <v>2148</v>
      </c>
    </row>
    <row r="99" spans="1:14" x14ac:dyDescent="0.25">
      <c r="A99" s="11" t="s">
        <v>194</v>
      </c>
      <c r="B99" s="13">
        <v>80.343304949481322</v>
      </c>
      <c r="C99" s="13">
        <v>35.93861977948044</v>
      </c>
      <c r="D99" s="13">
        <v>82.272114792684832</v>
      </c>
      <c r="F99" s="13">
        <v>22.802815404578791</v>
      </c>
      <c r="G99" s="13">
        <v>66.22422335923568</v>
      </c>
      <c r="H99" s="13">
        <v>68.010977773825147</v>
      </c>
      <c r="J99" s="13">
        <v>5.4650542433361142</v>
      </c>
      <c r="L99" s="13">
        <v>87.89732402626052</v>
      </c>
      <c r="N99" s="13">
        <v>69.223074080602032</v>
      </c>
    </row>
    <row r="100" spans="1:14" x14ac:dyDescent="0.25">
      <c r="A100" s="5"/>
      <c r="B100" s="9" t="s">
        <v>2149</v>
      </c>
      <c r="C100" s="9" t="s">
        <v>2150</v>
      </c>
      <c r="D100" s="9" t="s">
        <v>2151</v>
      </c>
      <c r="F100" s="9" t="s">
        <v>2152</v>
      </c>
      <c r="G100" s="9" t="s">
        <v>2153</v>
      </c>
      <c r="H100" s="9" t="s">
        <v>2154</v>
      </c>
      <c r="J100" s="9" t="s">
        <v>2155</v>
      </c>
      <c r="L100" s="9" t="s">
        <v>2156</v>
      </c>
      <c r="N100" s="9" t="s">
        <v>2157</v>
      </c>
    </row>
    <row r="101" spans="1:14" x14ac:dyDescent="0.25">
      <c r="A101" s="11" t="s">
        <v>198</v>
      </c>
      <c r="B101" s="13">
        <v>90.37585394555515</v>
      </c>
      <c r="C101" s="13">
        <v>73.102708640448881</v>
      </c>
      <c r="D101" s="13">
        <v>93.349251177641733</v>
      </c>
      <c r="F101" s="13">
        <v>56.380446011329745</v>
      </c>
      <c r="G101" s="13">
        <v>74.364209883470394</v>
      </c>
      <c r="H101" s="13">
        <v>78.104256970182647</v>
      </c>
      <c r="J101" s="13">
        <v>14.233227615339009</v>
      </c>
      <c r="L101" s="13">
        <v>96.988841667582832</v>
      </c>
      <c r="N101" s="13">
        <v>55.662996241880847</v>
      </c>
    </row>
    <row r="102" spans="1:14" x14ac:dyDescent="0.25">
      <c r="A102" s="5"/>
      <c r="B102" s="9" t="s">
        <v>2158</v>
      </c>
      <c r="C102" s="9" t="s">
        <v>2159</v>
      </c>
      <c r="D102" s="9" t="s">
        <v>2160</v>
      </c>
      <c r="F102" s="9" t="s">
        <v>2161</v>
      </c>
      <c r="G102" s="9" t="s">
        <v>2162</v>
      </c>
      <c r="H102" s="9" t="s">
        <v>2163</v>
      </c>
      <c r="J102" s="9" t="s">
        <v>2164</v>
      </c>
      <c r="L102" s="9" t="s">
        <v>2165</v>
      </c>
      <c r="N102" s="9" t="s">
        <v>2166</v>
      </c>
    </row>
    <row r="103" spans="1:14" x14ac:dyDescent="0.25">
      <c r="A103" s="11" t="s">
        <v>201</v>
      </c>
      <c r="B103" s="13">
        <v>78.495790452345176</v>
      </c>
      <c r="C103" s="13">
        <v>44.674301836600605</v>
      </c>
      <c r="D103" s="13">
        <v>79.616660793327327</v>
      </c>
      <c r="F103" s="13">
        <v>31.014368282130832</v>
      </c>
      <c r="G103" s="13">
        <v>62.902425186617947</v>
      </c>
      <c r="H103" s="13">
        <v>64.082831457241539</v>
      </c>
      <c r="J103" s="13">
        <v>7.7383091343077792</v>
      </c>
      <c r="L103" s="13">
        <v>87.258967072893185</v>
      </c>
      <c r="N103" s="13">
        <v>72.395257965964817</v>
      </c>
    </row>
    <row r="104" spans="1:14" x14ac:dyDescent="0.25">
      <c r="A104" s="5"/>
      <c r="B104" s="9" t="s">
        <v>2167</v>
      </c>
      <c r="C104" s="9" t="s">
        <v>2168</v>
      </c>
      <c r="D104" s="9" t="s">
        <v>2169</v>
      </c>
      <c r="F104" s="9" t="s">
        <v>2170</v>
      </c>
      <c r="G104" s="9" t="s">
        <v>2171</v>
      </c>
      <c r="H104" s="9" t="s">
        <v>2172</v>
      </c>
      <c r="J104" s="9" t="s">
        <v>2173</v>
      </c>
      <c r="L104" s="9" t="s">
        <v>2174</v>
      </c>
      <c r="N104" s="9" t="s">
        <v>2175</v>
      </c>
    </row>
    <row r="105" spans="1:14" x14ac:dyDescent="0.25">
      <c r="A105" s="11" t="s">
        <v>205</v>
      </c>
      <c r="B105" s="13">
        <v>95.060679160979802</v>
      </c>
      <c r="C105" s="13">
        <v>52.236184031082132</v>
      </c>
      <c r="D105" s="13">
        <v>95.783861699335631</v>
      </c>
      <c r="F105" s="13">
        <v>45.535315007479838</v>
      </c>
      <c r="G105" s="13">
        <v>81.336166251428068</v>
      </c>
      <c r="H105" s="13">
        <v>84.039065280732117</v>
      </c>
      <c r="J105" s="13">
        <v>11.803068198845908</v>
      </c>
      <c r="L105" s="13">
        <v>97.164945016663751</v>
      </c>
      <c r="N105" s="13">
        <v>82.133533602899618</v>
      </c>
    </row>
    <row r="106" spans="1:14" x14ac:dyDescent="0.25">
      <c r="A106" s="5"/>
      <c r="B106" s="9" t="s">
        <v>2176</v>
      </c>
      <c r="C106" s="9" t="s">
        <v>2177</v>
      </c>
      <c r="D106" s="9" t="s">
        <v>2178</v>
      </c>
      <c r="F106" s="9" t="s">
        <v>2179</v>
      </c>
      <c r="G106" s="9" t="s">
        <v>2180</v>
      </c>
      <c r="H106" s="9" t="s">
        <v>2181</v>
      </c>
      <c r="J106" s="9" t="s">
        <v>2182</v>
      </c>
      <c r="L106" s="9" t="s">
        <v>2183</v>
      </c>
      <c r="N106" s="9" t="s">
        <v>2184</v>
      </c>
    </row>
    <row r="107" spans="1:14" x14ac:dyDescent="0.25">
      <c r="A107" s="10" t="s">
        <v>950</v>
      </c>
      <c r="N107" s="5"/>
    </row>
    <row r="108" spans="1:14" x14ac:dyDescent="0.25">
      <c r="A108" s="11" t="s">
        <v>210</v>
      </c>
      <c r="B108" s="13">
        <v>89.960494242801985</v>
      </c>
      <c r="C108" s="13">
        <v>52.364086283288181</v>
      </c>
      <c r="D108" s="13">
        <v>90.911053915457586</v>
      </c>
      <c r="F108" s="13">
        <v>48.306978864600438</v>
      </c>
      <c r="G108" s="13">
        <v>72.776726431568108</v>
      </c>
      <c r="H108" s="13">
        <v>76.23514333630736</v>
      </c>
      <c r="J108" s="13">
        <v>12.178513312056594</v>
      </c>
      <c r="L108" s="13">
        <v>93.507589761511525</v>
      </c>
      <c r="N108" s="13">
        <v>64.048612011659458</v>
      </c>
    </row>
    <row r="109" spans="1:14" x14ac:dyDescent="0.25">
      <c r="A109" s="5"/>
      <c r="B109" s="9" t="s">
        <v>2185</v>
      </c>
      <c r="C109" s="9" t="s">
        <v>2186</v>
      </c>
      <c r="D109" s="9" t="s">
        <v>2187</v>
      </c>
      <c r="F109" s="9" t="s">
        <v>2188</v>
      </c>
      <c r="G109" s="9" t="s">
        <v>2189</v>
      </c>
      <c r="H109" s="9" t="s">
        <v>2190</v>
      </c>
      <c r="J109" s="9" t="s">
        <v>2191</v>
      </c>
      <c r="L109" s="9" t="s">
        <v>2192</v>
      </c>
      <c r="N109" s="9" t="s">
        <v>2193</v>
      </c>
    </row>
    <row r="110" spans="1:14" x14ac:dyDescent="0.25">
      <c r="A110" s="11" t="s">
        <v>214</v>
      </c>
      <c r="B110" s="13">
        <v>95.078534699333403</v>
      </c>
      <c r="C110" s="13">
        <v>71.514874752896816</v>
      </c>
      <c r="D110" s="13">
        <v>95.288241042294302</v>
      </c>
      <c r="F110" s="13">
        <v>64.278094350773983</v>
      </c>
      <c r="G110" s="13">
        <v>81.578071300441664</v>
      </c>
      <c r="H110" s="13">
        <v>85.325701472808888</v>
      </c>
      <c r="J110" s="13">
        <v>12.88590991736992</v>
      </c>
      <c r="L110" s="13">
        <v>97.118249671042605</v>
      </c>
      <c r="N110" s="13">
        <v>60.295487617568035</v>
      </c>
    </row>
    <row r="111" spans="1:14" x14ac:dyDescent="0.25">
      <c r="A111" s="5"/>
      <c r="B111" s="9" t="s">
        <v>2194</v>
      </c>
      <c r="C111" s="9" t="s">
        <v>2195</v>
      </c>
      <c r="D111" s="9" t="s">
        <v>2196</v>
      </c>
      <c r="F111" s="9" t="s">
        <v>2197</v>
      </c>
      <c r="G111" s="9" t="s">
        <v>2198</v>
      </c>
      <c r="H111" s="9" t="s">
        <v>2199</v>
      </c>
      <c r="J111" s="9" t="s">
        <v>2200</v>
      </c>
      <c r="L111" s="9" t="s">
        <v>2201</v>
      </c>
      <c r="N111" s="9" t="s">
        <v>2202</v>
      </c>
    </row>
    <row r="112" spans="1:14" x14ac:dyDescent="0.25">
      <c r="A112" s="10" t="s">
        <v>218</v>
      </c>
      <c r="N112" s="5"/>
    </row>
    <row r="113" spans="1:14" x14ac:dyDescent="0.25">
      <c r="A113" s="11" t="s">
        <v>219</v>
      </c>
      <c r="B113" s="13">
        <v>98.282823133085316</v>
      </c>
      <c r="C113" s="13">
        <v>84.525540476475186</v>
      </c>
      <c r="D113" s="13">
        <v>98.66334671855698</v>
      </c>
      <c r="F113" s="13">
        <v>100</v>
      </c>
      <c r="G113" s="13">
        <v>93.856623323121454</v>
      </c>
      <c r="H113" s="13">
        <v>100</v>
      </c>
      <c r="J113" s="13">
        <v>14.752340148895977</v>
      </c>
      <c r="L113" s="13">
        <v>100</v>
      </c>
      <c r="N113" s="13">
        <v>57.24657668708619</v>
      </c>
    </row>
    <row r="114" spans="1:14" x14ac:dyDescent="0.25">
      <c r="A114" s="5"/>
      <c r="B114" s="9" t="s">
        <v>2203</v>
      </c>
      <c r="C114" s="9" t="s">
        <v>2204</v>
      </c>
      <c r="D114" s="9" t="s">
        <v>2205</v>
      </c>
      <c r="F114" s="9" t="s">
        <v>370</v>
      </c>
      <c r="G114" s="9" t="s">
        <v>2206</v>
      </c>
      <c r="H114" s="9" t="s">
        <v>370</v>
      </c>
      <c r="J114" s="9" t="s">
        <v>2207</v>
      </c>
      <c r="L114" s="9" t="s">
        <v>370</v>
      </c>
      <c r="N114" s="9" t="s">
        <v>2208</v>
      </c>
    </row>
    <row r="115" spans="1:14" x14ac:dyDescent="0.25">
      <c r="A115" s="11" t="s">
        <v>223</v>
      </c>
      <c r="B115" s="13">
        <v>86.657797672593659</v>
      </c>
      <c r="C115" s="13">
        <v>38.497949712163908</v>
      </c>
      <c r="D115" s="13">
        <v>87.148854520126449</v>
      </c>
      <c r="F115" s="13">
        <v>0</v>
      </c>
      <c r="G115" s="13">
        <v>57.098332860857894</v>
      </c>
      <c r="H115" s="13">
        <v>57.098332860857894</v>
      </c>
      <c r="J115" s="13">
        <v>9.6189947909715308</v>
      </c>
      <c r="L115" s="13">
        <v>90.259904285517166</v>
      </c>
      <c r="N115" s="13">
        <v>67.503412484366436</v>
      </c>
    </row>
    <row r="116" spans="1:14" x14ac:dyDescent="0.25">
      <c r="A116" s="5"/>
      <c r="B116" s="9" t="s">
        <v>2209</v>
      </c>
      <c r="C116" s="9" t="s">
        <v>2210</v>
      </c>
      <c r="D116" s="9" t="s">
        <v>2211</v>
      </c>
      <c r="F116" s="9" t="s">
        <v>370</v>
      </c>
      <c r="G116" s="9" t="s">
        <v>2212</v>
      </c>
      <c r="H116" s="9" t="s">
        <v>2212</v>
      </c>
      <c r="J116" s="9" t="s">
        <v>2213</v>
      </c>
      <c r="L116" s="9" t="s">
        <v>2214</v>
      </c>
      <c r="N116" s="9" t="s">
        <v>2215</v>
      </c>
    </row>
    <row r="117" spans="1:14" x14ac:dyDescent="0.25">
      <c r="A117" s="10" t="s">
        <v>977</v>
      </c>
      <c r="N117" s="5"/>
    </row>
    <row r="118" spans="1:14" x14ac:dyDescent="0.25">
      <c r="A118" s="11" t="s">
        <v>228</v>
      </c>
      <c r="B118" s="13">
        <v>91.180357220715834</v>
      </c>
      <c r="C118" s="13">
        <v>58.938695022955415</v>
      </c>
      <c r="D118" s="13">
        <v>91.466405513326634</v>
      </c>
      <c r="F118" s="13">
        <v>36.260808841299088</v>
      </c>
      <c r="G118" s="13">
        <v>58.843447141693794</v>
      </c>
      <c r="H118" s="13">
        <v>63.303177296259939</v>
      </c>
      <c r="J118" s="13">
        <v>14.397362164185182</v>
      </c>
      <c r="L118" s="13">
        <v>92.066407916180879</v>
      </c>
      <c r="N118" s="13">
        <v>63.49895090583675</v>
      </c>
    </row>
    <row r="119" spans="1:14" x14ac:dyDescent="0.25">
      <c r="A119" s="5"/>
      <c r="B119" s="9" t="s">
        <v>2216</v>
      </c>
      <c r="C119" s="9" t="s">
        <v>2217</v>
      </c>
      <c r="D119" s="9" t="s">
        <v>2218</v>
      </c>
      <c r="F119" s="9" t="s">
        <v>2219</v>
      </c>
      <c r="G119" s="9" t="s">
        <v>2220</v>
      </c>
      <c r="H119" s="9" t="s">
        <v>2221</v>
      </c>
      <c r="J119" s="9" t="s">
        <v>2222</v>
      </c>
      <c r="L119" s="9" t="s">
        <v>2223</v>
      </c>
      <c r="N119" s="9" t="s">
        <v>2224</v>
      </c>
    </row>
    <row r="120" spans="1:14" x14ac:dyDescent="0.25">
      <c r="A120" s="11" t="s">
        <v>232</v>
      </c>
      <c r="B120" s="13">
        <v>94.251609754132659</v>
      </c>
      <c r="C120" s="13">
        <v>67.869018818205944</v>
      </c>
      <c r="D120" s="13">
        <v>94.714924154802702</v>
      </c>
      <c r="F120" s="13">
        <v>66.048272773764907</v>
      </c>
      <c r="G120" s="13">
        <v>84.555586035757074</v>
      </c>
      <c r="H120" s="13">
        <v>88.00060566984574</v>
      </c>
      <c r="J120" s="13">
        <v>12.208947209446261</v>
      </c>
      <c r="L120" s="13">
        <v>97.166569277003944</v>
      </c>
      <c r="N120" s="13">
        <v>60.807233494981951</v>
      </c>
    </row>
    <row r="121" spans="1:14" x14ac:dyDescent="0.25">
      <c r="A121" s="5"/>
      <c r="B121" s="9" t="s">
        <v>2225</v>
      </c>
      <c r="C121" s="9" t="s">
        <v>2226</v>
      </c>
      <c r="D121" s="9" t="s">
        <v>2227</v>
      </c>
      <c r="F121" s="9" t="s">
        <v>2228</v>
      </c>
      <c r="G121" s="9" t="s">
        <v>2229</v>
      </c>
      <c r="H121" s="9" t="s">
        <v>2230</v>
      </c>
      <c r="J121" s="9" t="s">
        <v>2231</v>
      </c>
      <c r="L121" s="9" t="s">
        <v>2232</v>
      </c>
      <c r="N121" s="9" t="s">
        <v>2233</v>
      </c>
    </row>
    <row r="122" spans="1:14" x14ac:dyDescent="0.25">
      <c r="A122" s="11" t="s">
        <v>236</v>
      </c>
      <c r="B122" s="9" t="s">
        <v>530</v>
      </c>
      <c r="C122" s="9" t="s">
        <v>530</v>
      </c>
      <c r="D122" s="9" t="s">
        <v>530</v>
      </c>
      <c r="F122" s="9" t="s">
        <v>530</v>
      </c>
      <c r="G122" s="9" t="s">
        <v>530</v>
      </c>
      <c r="H122" s="9" t="s">
        <v>530</v>
      </c>
      <c r="J122" s="9" t="s">
        <v>530</v>
      </c>
      <c r="L122" s="9" t="s">
        <v>530</v>
      </c>
      <c r="N122" s="9" t="s">
        <v>530</v>
      </c>
    </row>
    <row r="123" spans="1:14" x14ac:dyDescent="0.25">
      <c r="A123" s="5"/>
      <c r="B123" s="9" t="s">
        <v>370</v>
      </c>
      <c r="C123" s="9" t="s">
        <v>370</v>
      </c>
      <c r="D123" s="9" t="s">
        <v>370</v>
      </c>
      <c r="F123" s="9" t="s">
        <v>370</v>
      </c>
      <c r="G123" s="9" t="s">
        <v>370</v>
      </c>
      <c r="H123" s="9" t="s">
        <v>370</v>
      </c>
      <c r="J123" s="9" t="s">
        <v>370</v>
      </c>
      <c r="L123" s="9" t="s">
        <v>370</v>
      </c>
      <c r="N123" s="9" t="s">
        <v>370</v>
      </c>
    </row>
    <row r="124" spans="1:14" x14ac:dyDescent="0.25">
      <c r="A124" s="10" t="s">
        <v>238</v>
      </c>
      <c r="N124" s="5"/>
    </row>
    <row r="125" spans="1:14" x14ac:dyDescent="0.25">
      <c r="A125" s="11" t="s">
        <v>239</v>
      </c>
      <c r="B125" s="13">
        <v>77.214082464058194</v>
      </c>
      <c r="C125" s="13">
        <v>19.477914507396221</v>
      </c>
      <c r="D125" s="13">
        <v>77.922819126204061</v>
      </c>
      <c r="F125" s="13">
        <v>3.4060197310681462</v>
      </c>
      <c r="G125" s="13">
        <v>41.057356675472768</v>
      </c>
      <c r="H125" s="13">
        <v>42.018464855139435</v>
      </c>
      <c r="J125" s="13">
        <v>6.1948239772724678</v>
      </c>
      <c r="L125" s="13">
        <v>80.88654182950674</v>
      </c>
      <c r="N125" s="13">
        <v>71.623231062927047</v>
      </c>
    </row>
    <row r="126" spans="1:14" x14ac:dyDescent="0.25">
      <c r="A126" s="5"/>
      <c r="B126" s="9" t="s">
        <v>2234</v>
      </c>
      <c r="C126" s="9" t="s">
        <v>2235</v>
      </c>
      <c r="D126" s="9" t="s">
        <v>2236</v>
      </c>
      <c r="F126" s="9" t="s">
        <v>2237</v>
      </c>
      <c r="G126" s="9" t="s">
        <v>2238</v>
      </c>
      <c r="H126" s="9" t="s">
        <v>2239</v>
      </c>
      <c r="J126" s="9" t="s">
        <v>2240</v>
      </c>
      <c r="L126" s="9" t="s">
        <v>2241</v>
      </c>
      <c r="N126" s="9" t="s">
        <v>2242</v>
      </c>
    </row>
    <row r="127" spans="1:14" x14ac:dyDescent="0.25">
      <c r="A127" s="11" t="s">
        <v>243</v>
      </c>
      <c r="B127" s="13">
        <v>95.941773017339827</v>
      </c>
      <c r="C127" s="13">
        <v>54.663860142512874</v>
      </c>
      <c r="D127" s="13">
        <v>96.408492804048493</v>
      </c>
      <c r="F127" s="13">
        <v>20.25181496581628</v>
      </c>
      <c r="G127" s="13">
        <v>75.390756689210249</v>
      </c>
      <c r="H127" s="13">
        <v>77.320515721970523</v>
      </c>
      <c r="J127" s="13">
        <v>11.151380052486521</v>
      </c>
      <c r="L127" s="13">
        <v>100</v>
      </c>
      <c r="N127" s="13">
        <v>69.871988598957685</v>
      </c>
    </row>
    <row r="128" spans="1:14" x14ac:dyDescent="0.25">
      <c r="A128" s="5"/>
      <c r="B128" s="9" t="s">
        <v>2243</v>
      </c>
      <c r="C128" s="9" t="s">
        <v>2244</v>
      </c>
      <c r="D128" s="9" t="s">
        <v>2245</v>
      </c>
      <c r="F128" s="9" t="s">
        <v>2246</v>
      </c>
      <c r="G128" s="9" t="s">
        <v>2247</v>
      </c>
      <c r="H128" s="9" t="s">
        <v>2248</v>
      </c>
      <c r="J128" s="9" t="s">
        <v>2249</v>
      </c>
      <c r="L128" s="9" t="s">
        <v>370</v>
      </c>
      <c r="N128" s="9" t="s">
        <v>2250</v>
      </c>
    </row>
    <row r="129" spans="1:14" x14ac:dyDescent="0.25">
      <c r="A129" s="11" t="s">
        <v>247</v>
      </c>
      <c r="B129" s="13">
        <v>96.417813134575866</v>
      </c>
      <c r="C129" s="13">
        <v>67.620049545986532</v>
      </c>
      <c r="D129" s="13">
        <v>96.515107093028021</v>
      </c>
      <c r="F129" s="13">
        <v>84.95867808328083</v>
      </c>
      <c r="G129" s="13">
        <v>86.667273971366953</v>
      </c>
      <c r="H129" s="13">
        <v>96.756122688365636</v>
      </c>
      <c r="J129" s="13">
        <v>10.165235023476114</v>
      </c>
      <c r="L129" s="13">
        <v>100</v>
      </c>
      <c r="N129" s="13">
        <v>68.749210568793004</v>
      </c>
    </row>
    <row r="130" spans="1:14" x14ac:dyDescent="0.25">
      <c r="A130" s="5"/>
      <c r="B130" s="9" t="s">
        <v>2251</v>
      </c>
      <c r="C130" s="9" t="s">
        <v>2252</v>
      </c>
      <c r="D130" s="9" t="s">
        <v>2253</v>
      </c>
      <c r="F130" s="9" t="s">
        <v>2254</v>
      </c>
      <c r="G130" s="9" t="s">
        <v>2255</v>
      </c>
      <c r="H130" s="9" t="s">
        <v>2256</v>
      </c>
      <c r="J130" s="9" t="s">
        <v>2257</v>
      </c>
      <c r="L130" s="9" t="s">
        <v>370</v>
      </c>
      <c r="N130" s="9" t="s">
        <v>2258</v>
      </c>
    </row>
    <row r="131" spans="1:14" x14ac:dyDescent="0.25">
      <c r="A131" s="11" t="s">
        <v>251</v>
      </c>
      <c r="B131" s="13">
        <v>98.818182676878692</v>
      </c>
      <c r="C131" s="13">
        <v>89.279824804305974</v>
      </c>
      <c r="D131" s="13">
        <v>99.667060940254956</v>
      </c>
      <c r="F131" s="13">
        <v>92.159496643782958</v>
      </c>
      <c r="G131" s="13">
        <v>93.597379824123308</v>
      </c>
      <c r="H131" s="13">
        <v>98.386835503474117</v>
      </c>
      <c r="J131" s="13">
        <v>13.389890988260536</v>
      </c>
      <c r="L131" s="13">
        <v>100</v>
      </c>
      <c r="N131" s="13">
        <v>60.880033246035104</v>
      </c>
    </row>
    <row r="132" spans="1:14" x14ac:dyDescent="0.25">
      <c r="A132" s="5"/>
      <c r="B132" s="9" t="s">
        <v>2259</v>
      </c>
      <c r="C132" s="9" t="s">
        <v>2260</v>
      </c>
      <c r="D132" s="9" t="s">
        <v>2261</v>
      </c>
      <c r="F132" s="9" t="s">
        <v>2262</v>
      </c>
      <c r="G132" s="9" t="s">
        <v>2263</v>
      </c>
      <c r="H132" s="9" t="s">
        <v>2264</v>
      </c>
      <c r="J132" s="9" t="s">
        <v>2265</v>
      </c>
      <c r="L132" s="9" t="s">
        <v>370</v>
      </c>
      <c r="N132" s="9" t="s">
        <v>2266</v>
      </c>
    </row>
    <row r="133" spans="1:14" x14ac:dyDescent="0.25">
      <c r="A133" s="11" t="s">
        <v>255</v>
      </c>
      <c r="B133" s="13">
        <v>99.479132255120689</v>
      </c>
      <c r="C133" s="13">
        <v>96.108454928412144</v>
      </c>
      <c r="D133" s="13">
        <v>99.479132255120689</v>
      </c>
      <c r="F133" s="13">
        <v>96.882321365637665</v>
      </c>
      <c r="G133" s="13">
        <v>99.220130627853919</v>
      </c>
      <c r="H133" s="13">
        <v>99.931432042448449</v>
      </c>
      <c r="J133" s="13">
        <v>18.805349909572978</v>
      </c>
      <c r="L133" s="13">
        <v>100</v>
      </c>
      <c r="N133" s="13">
        <v>46.832022287473691</v>
      </c>
    </row>
    <row r="134" spans="1:14" x14ac:dyDescent="0.25">
      <c r="A134" s="5"/>
      <c r="B134" s="9" t="s">
        <v>2267</v>
      </c>
      <c r="C134" s="9" t="s">
        <v>2268</v>
      </c>
      <c r="D134" s="9" t="s">
        <v>2267</v>
      </c>
      <c r="F134" s="9" t="s">
        <v>2269</v>
      </c>
      <c r="G134" s="9" t="s">
        <v>2270</v>
      </c>
      <c r="H134" s="9" t="s">
        <v>2112</v>
      </c>
      <c r="J134" s="9" t="s">
        <v>2271</v>
      </c>
      <c r="L134" s="9" t="s">
        <v>370</v>
      </c>
      <c r="N134" s="9" t="s">
        <v>2272</v>
      </c>
    </row>
    <row r="135" spans="1:14" x14ac:dyDescent="0.25">
      <c r="A135" s="11" t="s">
        <v>259</v>
      </c>
      <c r="B135" s="13">
        <v>99.970653271338506</v>
      </c>
      <c r="C135" s="13">
        <v>97.301439187600693</v>
      </c>
      <c r="D135" s="13">
        <v>100</v>
      </c>
      <c r="F135" s="13">
        <v>98.554358414264939</v>
      </c>
      <c r="G135" s="13">
        <v>97.3833469689433</v>
      </c>
      <c r="H135" s="13">
        <v>100</v>
      </c>
      <c r="J135" s="13">
        <v>23.592276700554024</v>
      </c>
      <c r="L135" s="13">
        <v>100</v>
      </c>
      <c r="N135" s="13">
        <v>32.267960665713282</v>
      </c>
    </row>
    <row r="136" spans="1:14" x14ac:dyDescent="0.25">
      <c r="A136" s="15"/>
      <c r="B136" s="45" t="s">
        <v>1823</v>
      </c>
      <c r="C136" s="45" t="s">
        <v>2273</v>
      </c>
      <c r="D136" s="45" t="s">
        <v>370</v>
      </c>
      <c r="E136" s="15"/>
      <c r="F136" s="45" t="s">
        <v>2274</v>
      </c>
      <c r="G136" s="45" t="s">
        <v>2275</v>
      </c>
      <c r="H136" s="45" t="s">
        <v>370</v>
      </c>
      <c r="I136" s="15"/>
      <c r="J136" s="45" t="s">
        <v>2276</v>
      </c>
      <c r="K136" s="15"/>
      <c r="L136" s="45" t="s">
        <v>370</v>
      </c>
      <c r="M136" s="15"/>
      <c r="N136" s="45" t="s">
        <v>2277</v>
      </c>
    </row>
    <row r="137" spans="1:14" x14ac:dyDescent="0.25">
      <c r="A137" s="61" t="s">
        <v>263</v>
      </c>
      <c r="B137" s="61"/>
      <c r="C137" s="61"/>
      <c r="D137" s="61"/>
      <c r="E137" s="61"/>
      <c r="F137" s="61"/>
      <c r="G137" s="61"/>
      <c r="H137" s="61"/>
      <c r="I137" s="61"/>
      <c r="J137" s="61"/>
      <c r="K137" s="61"/>
      <c r="L137" s="61"/>
      <c r="M137" s="61"/>
      <c r="N137" s="61"/>
    </row>
    <row r="138" spans="1:14" x14ac:dyDescent="0.25">
      <c r="A138" s="61" t="s">
        <v>264</v>
      </c>
      <c r="B138" s="61"/>
      <c r="C138" s="61"/>
      <c r="D138" s="61"/>
      <c r="E138" s="61"/>
      <c r="F138" s="61"/>
      <c r="G138" s="61"/>
      <c r="H138" s="61"/>
      <c r="I138" s="61"/>
      <c r="J138" s="61"/>
      <c r="K138" s="61"/>
      <c r="L138" s="61"/>
      <c r="M138" s="61"/>
      <c r="N138" s="61"/>
    </row>
    <row r="139" spans="1:14" x14ac:dyDescent="0.25">
      <c r="A139" s="61" t="s">
        <v>265</v>
      </c>
      <c r="B139" s="61"/>
      <c r="C139" s="61"/>
      <c r="D139" s="61"/>
      <c r="E139" s="61"/>
      <c r="F139" s="61"/>
      <c r="G139" s="61"/>
      <c r="H139" s="61"/>
      <c r="I139" s="61"/>
      <c r="J139" s="61"/>
      <c r="K139" s="61"/>
      <c r="L139" s="61"/>
      <c r="M139" s="61"/>
      <c r="N139" s="61"/>
    </row>
    <row r="140" spans="1:14" x14ac:dyDescent="0.25">
      <c r="A140" s="61" t="s">
        <v>1018</v>
      </c>
      <c r="B140" s="61"/>
      <c r="C140" s="61"/>
      <c r="D140" s="61"/>
      <c r="E140" s="61"/>
      <c r="F140" s="61"/>
      <c r="G140" s="61"/>
      <c r="H140" s="61"/>
      <c r="I140" s="61"/>
    </row>
    <row r="141" spans="1:14" ht="30" customHeight="1" x14ac:dyDescent="0.25">
      <c r="A141" s="61" t="s">
        <v>1019</v>
      </c>
      <c r="B141" s="61"/>
      <c r="C141" s="61"/>
      <c r="D141" s="61"/>
      <c r="E141" s="61"/>
      <c r="F141" s="61"/>
      <c r="G141" s="61"/>
      <c r="H141" s="61"/>
      <c r="I141" s="61"/>
      <c r="J141" s="61"/>
      <c r="K141" s="61"/>
      <c r="L141" s="61"/>
      <c r="M141" s="61"/>
      <c r="N141" s="61"/>
    </row>
    <row r="142" spans="1:14" ht="30" customHeight="1" x14ac:dyDescent="0.25">
      <c r="A142" s="61" t="s">
        <v>1020</v>
      </c>
      <c r="B142" s="61"/>
      <c r="C142" s="61"/>
      <c r="D142" s="61"/>
      <c r="E142" s="61"/>
      <c r="F142" s="61"/>
      <c r="G142" s="61"/>
      <c r="H142" s="61"/>
      <c r="I142" s="61"/>
      <c r="J142" s="61"/>
      <c r="K142" s="61"/>
      <c r="L142" s="61"/>
      <c r="M142" s="61"/>
      <c r="N142" s="61"/>
    </row>
    <row r="143" spans="1:14" ht="45" customHeight="1" x14ac:dyDescent="0.25">
      <c r="A143" s="61" t="s">
        <v>1021</v>
      </c>
      <c r="B143" s="61"/>
      <c r="C143" s="61"/>
      <c r="D143" s="61"/>
      <c r="E143" s="61"/>
      <c r="F143" s="61"/>
      <c r="G143" s="61"/>
      <c r="H143" s="61"/>
      <c r="I143" s="61"/>
      <c r="J143" s="61"/>
      <c r="K143" s="61"/>
      <c r="L143" s="61"/>
      <c r="M143" s="61"/>
      <c r="N143" s="61"/>
    </row>
    <row r="144" spans="1:14" x14ac:dyDescent="0.25">
      <c r="A144" s="61" t="s">
        <v>1022</v>
      </c>
      <c r="B144" s="61"/>
      <c r="C144" s="61"/>
      <c r="D144" s="61"/>
      <c r="E144" s="61"/>
      <c r="F144" s="61"/>
      <c r="G144" s="61"/>
      <c r="H144" s="61"/>
      <c r="I144" s="61"/>
      <c r="J144" s="61"/>
      <c r="K144" s="61"/>
      <c r="L144" s="61"/>
      <c r="M144" s="61"/>
      <c r="N144" s="61"/>
    </row>
    <row r="145" spans="1:17" x14ac:dyDescent="0.25">
      <c r="A145" s="61" t="s">
        <v>1023</v>
      </c>
      <c r="B145" s="61"/>
      <c r="C145" s="61"/>
      <c r="D145" s="61"/>
      <c r="E145" s="61"/>
      <c r="F145" s="61"/>
      <c r="G145" s="61"/>
      <c r="H145" s="61"/>
      <c r="I145" s="61"/>
      <c r="J145" s="61"/>
      <c r="K145" s="61"/>
      <c r="L145" s="61"/>
      <c r="M145" s="61"/>
      <c r="N145" s="61"/>
    </row>
    <row r="146" spans="1:17" ht="60" customHeight="1" x14ac:dyDescent="0.25">
      <c r="A146" s="61" t="s">
        <v>1024</v>
      </c>
      <c r="B146" s="61"/>
      <c r="C146" s="61"/>
      <c r="D146" s="61"/>
      <c r="E146" s="61"/>
      <c r="F146" s="61"/>
      <c r="G146" s="61"/>
      <c r="H146" s="61"/>
      <c r="I146" s="61"/>
      <c r="J146" s="61"/>
      <c r="K146" s="61"/>
      <c r="L146" s="61"/>
      <c r="M146" s="61"/>
      <c r="N146" s="61"/>
    </row>
    <row r="147" spans="1:17" x14ac:dyDescent="0.25">
      <c r="A147" s="61" t="s">
        <v>2278</v>
      </c>
      <c r="B147" s="61"/>
      <c r="C147" s="61"/>
      <c r="D147" s="61"/>
      <c r="E147" s="61"/>
      <c r="F147" s="61"/>
      <c r="G147" s="61"/>
      <c r="H147" s="61"/>
      <c r="I147" s="61"/>
      <c r="J147" s="61"/>
      <c r="K147" s="61"/>
      <c r="L147" s="61"/>
      <c r="M147" s="61"/>
      <c r="N147" s="61"/>
    </row>
    <row r="148" spans="1:17" x14ac:dyDescent="0.25">
      <c r="A148" s="61" t="s">
        <v>2279</v>
      </c>
      <c r="B148" s="61"/>
      <c r="C148" s="61"/>
      <c r="D148" s="61"/>
      <c r="E148" s="61"/>
      <c r="F148" s="61"/>
      <c r="G148" s="61"/>
      <c r="H148" s="61"/>
      <c r="I148" s="61"/>
      <c r="J148" s="61"/>
      <c r="K148" s="61"/>
      <c r="L148" s="61"/>
      <c r="M148" s="61"/>
      <c r="N148" s="61"/>
    </row>
    <row r="149" spans="1:17" ht="14.45" customHeight="1" x14ac:dyDescent="0.25">
      <c r="A149" s="61" t="s">
        <v>2280</v>
      </c>
      <c r="B149" s="61"/>
      <c r="C149" s="61"/>
      <c r="D149" s="61"/>
      <c r="E149" s="61"/>
      <c r="F149" s="61"/>
      <c r="G149" s="61"/>
      <c r="H149" s="61"/>
      <c r="I149" s="61"/>
      <c r="J149" s="61"/>
      <c r="K149" s="61"/>
      <c r="L149" s="61"/>
      <c r="M149" s="61"/>
      <c r="N149" s="61"/>
      <c r="O149" s="43"/>
      <c r="P149" s="43"/>
      <c r="Q149" s="43"/>
    </row>
    <row r="150" spans="1:17" x14ac:dyDescent="0.25">
      <c r="A150" s="61" t="s">
        <v>2281</v>
      </c>
      <c r="B150" s="61"/>
      <c r="C150" s="61"/>
      <c r="D150" s="61"/>
      <c r="E150" s="61"/>
      <c r="F150" s="61"/>
      <c r="G150" s="61"/>
      <c r="H150" s="61"/>
      <c r="I150" s="61"/>
      <c r="J150" s="61"/>
      <c r="K150" s="61"/>
      <c r="L150" s="61"/>
      <c r="M150" s="61"/>
      <c r="N150" s="61"/>
    </row>
    <row r="151" spans="1:17" x14ac:dyDescent="0.25">
      <c r="A151" s="61" t="s">
        <v>2282</v>
      </c>
      <c r="B151" s="61"/>
      <c r="C151" s="61"/>
      <c r="D151" s="61"/>
      <c r="E151" s="61"/>
      <c r="F151" s="61"/>
      <c r="G151" s="61"/>
      <c r="H151" s="61"/>
      <c r="I151" s="61"/>
      <c r="J151" s="61"/>
      <c r="K151" s="61"/>
      <c r="L151" s="61"/>
      <c r="M151" s="61"/>
      <c r="N151" s="61"/>
    </row>
  </sheetData>
  <mergeCells count="18">
    <mergeCell ref="B3:D3"/>
    <mergeCell ref="F3:H3"/>
    <mergeCell ref="A2:N2"/>
    <mergeCell ref="A137:N137"/>
    <mergeCell ref="A138:N138"/>
    <mergeCell ref="A139:N139"/>
    <mergeCell ref="A141:N141"/>
    <mergeCell ref="A142:N142"/>
    <mergeCell ref="A143:N143"/>
    <mergeCell ref="A140:I140"/>
    <mergeCell ref="A149:N149"/>
    <mergeCell ref="A150:N150"/>
    <mergeCell ref="A151:N151"/>
    <mergeCell ref="A144:N144"/>
    <mergeCell ref="A145:N145"/>
    <mergeCell ref="A146:N146"/>
    <mergeCell ref="A147:N147"/>
    <mergeCell ref="A148:N1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D200-1B9D-4FE1-8D43-8808A533CEB3}">
  <dimension ref="A1:Q151"/>
  <sheetViews>
    <sheetView zoomScale="98" zoomScaleNormal="98" workbookViewId="0">
      <selection activeCell="A2" sqref="A2:N2"/>
    </sheetView>
  </sheetViews>
  <sheetFormatPr defaultRowHeight="15" x14ac:dyDescent="0.25"/>
  <cols>
    <col min="1" max="1" width="60.7109375" customWidth="1"/>
    <col min="2" max="4" width="14.140625" customWidth="1"/>
    <col min="5" max="5" width="1.7109375" customWidth="1"/>
    <col min="6" max="8" width="14.140625" customWidth="1"/>
    <col min="9" max="9" width="1.7109375" customWidth="1"/>
    <col min="10" max="10" width="14.140625" customWidth="1"/>
    <col min="11" max="11" width="1.7109375" customWidth="1"/>
    <col min="12" max="12" width="14.140625" customWidth="1"/>
    <col min="13" max="13" width="1.7109375" customWidth="1"/>
    <col min="14" max="14" width="14.140625" customWidth="1"/>
  </cols>
  <sheetData>
    <row r="1" spans="1:14" x14ac:dyDescent="0.25">
      <c r="A1" s="3" t="str">
        <f>HYPERLINK("#TOC!A1", "Return to Table of Contents")</f>
        <v>Return to Table of Contents</v>
      </c>
    </row>
    <row r="2" spans="1:14" x14ac:dyDescent="0.25">
      <c r="A2" s="63" t="s">
        <v>13</v>
      </c>
      <c r="B2" s="61"/>
      <c r="C2" s="61"/>
      <c r="D2" s="61"/>
      <c r="E2" s="61"/>
      <c r="F2" s="61"/>
      <c r="G2" s="61"/>
      <c r="H2" s="61"/>
      <c r="I2" s="61"/>
      <c r="J2" s="61"/>
      <c r="K2" s="61"/>
      <c r="L2" s="61"/>
      <c r="M2" s="61"/>
      <c r="N2" s="61"/>
    </row>
    <row r="3" spans="1:14" x14ac:dyDescent="0.25">
      <c r="A3" s="4"/>
      <c r="B3" s="62" t="s">
        <v>1320</v>
      </c>
      <c r="C3" s="62" t="s">
        <v>1320</v>
      </c>
      <c r="D3" s="62" t="s">
        <v>1320</v>
      </c>
      <c r="E3" s="4"/>
      <c r="F3" s="62" t="s">
        <v>1321</v>
      </c>
      <c r="G3" s="62" t="s">
        <v>1321</v>
      </c>
      <c r="H3" s="62" t="s">
        <v>1321</v>
      </c>
      <c r="I3" s="4"/>
      <c r="J3" s="4"/>
      <c r="K3" s="4"/>
      <c r="L3" s="4"/>
      <c r="M3" s="4"/>
      <c r="N3" s="4"/>
    </row>
    <row r="4" spans="1:14" ht="90.6" customHeight="1" x14ac:dyDescent="0.25">
      <c r="A4" s="5"/>
      <c r="B4" s="36" t="s">
        <v>1834</v>
      </c>
      <c r="C4" s="36" t="s">
        <v>1835</v>
      </c>
      <c r="D4" s="36" t="s">
        <v>1324</v>
      </c>
      <c r="E4" s="1"/>
      <c r="F4" s="36" t="s">
        <v>1325</v>
      </c>
      <c r="G4" s="36" t="s">
        <v>1836</v>
      </c>
      <c r="H4" s="36" t="s">
        <v>1327</v>
      </c>
      <c r="I4" s="1"/>
      <c r="J4" s="37" t="s">
        <v>1837</v>
      </c>
      <c r="K4" s="1"/>
      <c r="L4" s="37" t="s">
        <v>1329</v>
      </c>
      <c r="M4" s="1"/>
      <c r="N4" s="37" t="s">
        <v>1838</v>
      </c>
    </row>
    <row r="5" spans="1:14" x14ac:dyDescent="0.25">
      <c r="A5" s="6" t="s">
        <v>1025</v>
      </c>
      <c r="B5" s="8">
        <v>86.257276756968764</v>
      </c>
      <c r="C5" s="8">
        <v>47.481818893339913</v>
      </c>
      <c r="D5" s="8">
        <v>88.047945592738259</v>
      </c>
      <c r="E5" s="4"/>
      <c r="F5" s="8">
        <v>48.001064722251563</v>
      </c>
      <c r="G5" s="8">
        <v>72.621979538084631</v>
      </c>
      <c r="H5" s="8">
        <v>75.760825241637477</v>
      </c>
      <c r="I5" s="4"/>
      <c r="J5" s="8">
        <v>11.550264565858136</v>
      </c>
      <c r="K5" s="4"/>
      <c r="L5" s="8">
        <v>92.736298383933004</v>
      </c>
      <c r="M5" s="4"/>
      <c r="N5" s="8">
        <v>62.580213835714027</v>
      </c>
    </row>
    <row r="6" spans="1:14" x14ac:dyDescent="0.25">
      <c r="A6" s="5"/>
      <c r="B6" s="9" t="s">
        <v>1347</v>
      </c>
      <c r="C6" s="9" t="s">
        <v>1348</v>
      </c>
      <c r="D6" s="9" t="s">
        <v>1349</v>
      </c>
      <c r="F6" s="9" t="s">
        <v>222</v>
      </c>
      <c r="G6" s="9" t="s">
        <v>1350</v>
      </c>
      <c r="H6" s="9" t="s">
        <v>1351</v>
      </c>
      <c r="J6" s="9" t="s">
        <v>1352</v>
      </c>
      <c r="L6" s="9" t="s">
        <v>1353</v>
      </c>
      <c r="N6" s="9" t="s">
        <v>1354</v>
      </c>
    </row>
    <row r="7" spans="1:14" x14ac:dyDescent="0.25">
      <c r="A7" s="29" t="s">
        <v>673</v>
      </c>
      <c r="N7" s="5"/>
    </row>
    <row r="8" spans="1:14" x14ac:dyDescent="0.25">
      <c r="A8" s="11" t="s">
        <v>32</v>
      </c>
      <c r="B8" s="13">
        <v>84.33118602812155</v>
      </c>
      <c r="C8" s="13">
        <v>54.046054688965164</v>
      </c>
      <c r="D8" s="13">
        <v>88.646691907363646</v>
      </c>
      <c r="F8" s="13">
        <v>30.648125918695989</v>
      </c>
      <c r="G8" s="13">
        <v>62.864537969403933</v>
      </c>
      <c r="H8" s="13">
        <v>66.452067111342799</v>
      </c>
      <c r="J8" s="13">
        <v>15.386786327693022</v>
      </c>
      <c r="L8" s="13">
        <v>91.796747790876566</v>
      </c>
      <c r="N8" s="13">
        <v>77.256240331281106</v>
      </c>
    </row>
    <row r="9" spans="1:14" x14ac:dyDescent="0.25">
      <c r="A9" s="5"/>
      <c r="B9" s="9" t="s">
        <v>2283</v>
      </c>
      <c r="C9" s="9" t="s">
        <v>2284</v>
      </c>
      <c r="D9" s="9" t="s">
        <v>2285</v>
      </c>
      <c r="F9" s="9" t="s">
        <v>2286</v>
      </c>
      <c r="G9" s="9" t="s">
        <v>2287</v>
      </c>
      <c r="H9" s="9" t="s">
        <v>2288</v>
      </c>
      <c r="J9" s="9" t="s">
        <v>2289</v>
      </c>
      <c r="L9" s="9" t="s">
        <v>2290</v>
      </c>
      <c r="N9" s="9" t="s">
        <v>2291</v>
      </c>
    </row>
    <row r="10" spans="1:14" x14ac:dyDescent="0.25">
      <c r="A10" s="11" t="s">
        <v>36</v>
      </c>
      <c r="B10" s="13">
        <v>84.897317954047807</v>
      </c>
      <c r="C10" s="13">
        <v>43.186501910201542</v>
      </c>
      <c r="D10" s="13">
        <v>85.040090389368984</v>
      </c>
      <c r="F10" s="13">
        <v>41.927619126056896</v>
      </c>
      <c r="G10" s="13">
        <v>68.795996684549081</v>
      </c>
      <c r="H10" s="13">
        <v>72.954075116250166</v>
      </c>
      <c r="J10" s="13">
        <v>8.9946940968612772</v>
      </c>
      <c r="L10" s="13">
        <v>91.649171112905535</v>
      </c>
      <c r="N10" s="13">
        <v>60.881229052589667</v>
      </c>
    </row>
    <row r="11" spans="1:14" x14ac:dyDescent="0.25">
      <c r="A11" s="5"/>
      <c r="B11" s="9" t="s">
        <v>2292</v>
      </c>
      <c r="C11" s="9" t="s">
        <v>2293</v>
      </c>
      <c r="D11" s="9" t="s">
        <v>2294</v>
      </c>
      <c r="F11" s="9" t="s">
        <v>2295</v>
      </c>
      <c r="G11" s="9" t="s">
        <v>2296</v>
      </c>
      <c r="H11" s="9" t="s">
        <v>2297</v>
      </c>
      <c r="J11" s="9" t="s">
        <v>2298</v>
      </c>
      <c r="L11" s="9" t="s">
        <v>2299</v>
      </c>
      <c r="N11" s="9" t="s">
        <v>2300</v>
      </c>
    </row>
    <row r="12" spans="1:14" x14ac:dyDescent="0.25">
      <c r="A12" s="11" t="s">
        <v>40</v>
      </c>
      <c r="B12" s="13">
        <v>89.703025760824616</v>
      </c>
      <c r="C12" s="13">
        <v>41.072385587929276</v>
      </c>
      <c r="D12" s="13">
        <v>90.395537350688329</v>
      </c>
      <c r="F12" s="13">
        <v>52.181862209957316</v>
      </c>
      <c r="G12" s="13">
        <v>76.203831192049492</v>
      </c>
      <c r="H12" s="13">
        <v>79.072165712145235</v>
      </c>
      <c r="J12" s="13">
        <v>7.8325128186605877</v>
      </c>
      <c r="L12" s="13">
        <v>93.470004778081872</v>
      </c>
      <c r="N12" s="13">
        <v>62.531429528174208</v>
      </c>
    </row>
    <row r="13" spans="1:14" x14ac:dyDescent="0.25">
      <c r="A13" s="5"/>
      <c r="B13" s="9" t="s">
        <v>2301</v>
      </c>
      <c r="C13" s="9" t="s">
        <v>2302</v>
      </c>
      <c r="D13" s="9" t="s">
        <v>2303</v>
      </c>
      <c r="F13" s="9" t="s">
        <v>2304</v>
      </c>
      <c r="G13" s="9" t="s">
        <v>2305</v>
      </c>
      <c r="H13" s="9" t="s">
        <v>2306</v>
      </c>
      <c r="J13" s="9" t="s">
        <v>2307</v>
      </c>
      <c r="L13" s="9" t="s">
        <v>2308</v>
      </c>
      <c r="N13" s="9" t="s">
        <v>2309</v>
      </c>
    </row>
    <row r="14" spans="1:14" x14ac:dyDescent="0.25">
      <c r="A14" s="11" t="s">
        <v>44</v>
      </c>
      <c r="B14" s="13">
        <v>87.244926503899507</v>
      </c>
      <c r="C14" s="13">
        <v>52.227320721352321</v>
      </c>
      <c r="D14" s="13">
        <v>87.504919615732774</v>
      </c>
      <c r="F14" s="13">
        <v>55.460473525777708</v>
      </c>
      <c r="G14" s="13">
        <v>77.614238125736264</v>
      </c>
      <c r="H14" s="13">
        <v>79.247528438147214</v>
      </c>
      <c r="J14" s="13">
        <v>15.935888513588289</v>
      </c>
      <c r="L14" s="13">
        <v>93.869632687317434</v>
      </c>
      <c r="N14" s="13">
        <v>65.991030858227205</v>
      </c>
    </row>
    <row r="15" spans="1:14" x14ac:dyDescent="0.25">
      <c r="A15" s="5"/>
      <c r="B15" s="9" t="s">
        <v>2310</v>
      </c>
      <c r="C15" s="9" t="s">
        <v>2311</v>
      </c>
      <c r="D15" s="9" t="s">
        <v>2312</v>
      </c>
      <c r="F15" s="9" t="s">
        <v>2313</v>
      </c>
      <c r="G15" s="9" t="s">
        <v>2314</v>
      </c>
      <c r="H15" s="9" t="s">
        <v>2315</v>
      </c>
      <c r="J15" s="9" t="s">
        <v>2316</v>
      </c>
      <c r="L15" s="9" t="s">
        <v>2317</v>
      </c>
      <c r="N15" s="9" t="s">
        <v>2318</v>
      </c>
    </row>
    <row r="16" spans="1:14" x14ac:dyDescent="0.25">
      <c r="A16" s="11" t="s">
        <v>48</v>
      </c>
      <c r="B16" s="13">
        <v>83.081538118246925</v>
      </c>
      <c r="C16" s="13">
        <v>45.748438633754745</v>
      </c>
      <c r="D16" s="13">
        <v>87.055211329599885</v>
      </c>
      <c r="F16" s="13">
        <v>56.50734276972468</v>
      </c>
      <c r="G16" s="13">
        <v>76.153643524906698</v>
      </c>
      <c r="H16" s="13">
        <v>80.0707088887673</v>
      </c>
      <c r="J16" s="13">
        <v>10.353479064480458</v>
      </c>
      <c r="L16" s="13">
        <v>92.079361222946304</v>
      </c>
      <c r="N16" s="13">
        <v>55.142268043102895</v>
      </c>
    </row>
    <row r="17" spans="1:14" x14ac:dyDescent="0.25">
      <c r="A17" s="5"/>
      <c r="B17" s="9" t="s">
        <v>2319</v>
      </c>
      <c r="C17" s="9" t="s">
        <v>2320</v>
      </c>
      <c r="D17" s="9" t="s">
        <v>2321</v>
      </c>
      <c r="F17" s="9" t="s">
        <v>2322</v>
      </c>
      <c r="G17" s="9" t="s">
        <v>2323</v>
      </c>
      <c r="H17" s="9" t="s">
        <v>2324</v>
      </c>
      <c r="J17" s="9" t="s">
        <v>2325</v>
      </c>
      <c r="L17" s="9" t="s">
        <v>2326</v>
      </c>
      <c r="N17" s="9" t="s">
        <v>2327</v>
      </c>
    </row>
    <row r="18" spans="1:14" x14ac:dyDescent="0.25">
      <c r="A18" s="11" t="s">
        <v>52</v>
      </c>
      <c r="B18" s="13">
        <v>90.541398986413554</v>
      </c>
      <c r="C18" s="13">
        <v>49.428671092774579</v>
      </c>
      <c r="D18" s="13">
        <v>92.182766379730296</v>
      </c>
      <c r="F18" s="13">
        <v>55.735237528796745</v>
      </c>
      <c r="G18" s="13">
        <v>75.916534682386256</v>
      </c>
      <c r="H18" s="13">
        <v>78.23715279897425</v>
      </c>
      <c r="J18" s="13">
        <v>9.1387676495233308</v>
      </c>
      <c r="L18" s="13">
        <v>94.44751055597176</v>
      </c>
      <c r="N18" s="13">
        <v>41.220628421314501</v>
      </c>
    </row>
    <row r="19" spans="1:14" x14ac:dyDescent="0.25">
      <c r="A19" s="5"/>
      <c r="B19" s="9" t="s">
        <v>2328</v>
      </c>
      <c r="C19" s="9" t="s">
        <v>2329</v>
      </c>
      <c r="D19" s="9" t="s">
        <v>2330</v>
      </c>
      <c r="F19" s="9" t="s">
        <v>2331</v>
      </c>
      <c r="G19" s="9" t="s">
        <v>2332</v>
      </c>
      <c r="H19" s="9" t="s">
        <v>2333</v>
      </c>
      <c r="J19" s="9" t="s">
        <v>2334</v>
      </c>
      <c r="L19" s="9" t="s">
        <v>2335</v>
      </c>
      <c r="N19" s="9" t="s">
        <v>2336</v>
      </c>
    </row>
    <row r="20" spans="1:14" x14ac:dyDescent="0.25">
      <c r="A20" s="29" t="s">
        <v>716</v>
      </c>
      <c r="N20" s="5"/>
    </row>
    <row r="21" spans="1:14" x14ac:dyDescent="0.25">
      <c r="A21" s="11" t="s">
        <v>57</v>
      </c>
      <c r="B21" s="13">
        <v>84.624104946620591</v>
      </c>
      <c r="C21" s="13">
        <v>48.427278729397464</v>
      </c>
      <c r="D21" s="13">
        <v>86.780621884233668</v>
      </c>
      <c r="F21" s="13">
        <v>36.484180732441445</v>
      </c>
      <c r="G21" s="13">
        <v>65.933498387276714</v>
      </c>
      <c r="H21" s="13">
        <v>69.816232009397638</v>
      </c>
      <c r="J21" s="13">
        <v>12.079492289933778</v>
      </c>
      <c r="L21" s="13">
        <v>91.720391028561451</v>
      </c>
      <c r="N21" s="13">
        <v>68.783744125886173</v>
      </c>
    </row>
    <row r="22" spans="1:14" x14ac:dyDescent="0.25">
      <c r="A22" s="5"/>
      <c r="B22" s="9" t="s">
        <v>2337</v>
      </c>
      <c r="C22" s="9" t="s">
        <v>2338</v>
      </c>
      <c r="D22" s="9" t="s">
        <v>2339</v>
      </c>
      <c r="F22" s="9" t="s">
        <v>2340</v>
      </c>
      <c r="G22" s="9" t="s">
        <v>2341</v>
      </c>
      <c r="H22" s="9" t="s">
        <v>2342</v>
      </c>
      <c r="J22" s="9" t="s">
        <v>2343</v>
      </c>
      <c r="L22" s="9" t="s">
        <v>2344</v>
      </c>
      <c r="N22" s="9" t="s">
        <v>2345</v>
      </c>
    </row>
    <row r="23" spans="1:14" x14ac:dyDescent="0.25">
      <c r="A23" s="11" t="s">
        <v>61</v>
      </c>
      <c r="B23" s="13">
        <v>88.414049883739054</v>
      </c>
      <c r="C23" s="13">
        <v>46.921800438419361</v>
      </c>
      <c r="D23" s="13">
        <v>88.879757823178821</v>
      </c>
      <c r="F23" s="13">
        <v>53.901097462368831</v>
      </c>
      <c r="G23" s="13">
        <v>76.943419111159983</v>
      </c>
      <c r="H23" s="13">
        <v>79.164122260653002</v>
      </c>
      <c r="J23" s="13">
        <v>12.081753675919204</v>
      </c>
      <c r="L23" s="13">
        <v>93.679561301628937</v>
      </c>
      <c r="N23" s="13">
        <v>64.345572161433708</v>
      </c>
    </row>
    <row r="24" spans="1:14" x14ac:dyDescent="0.25">
      <c r="A24" s="5"/>
      <c r="B24" s="9" t="s">
        <v>2346</v>
      </c>
      <c r="C24" s="9" t="s">
        <v>2347</v>
      </c>
      <c r="D24" s="9" t="s">
        <v>2348</v>
      </c>
      <c r="F24" s="9" t="s">
        <v>2349</v>
      </c>
      <c r="G24" s="9" t="s">
        <v>2350</v>
      </c>
      <c r="H24" s="9" t="s">
        <v>2351</v>
      </c>
      <c r="J24" s="9" t="s">
        <v>2352</v>
      </c>
      <c r="L24" s="9" t="s">
        <v>2353</v>
      </c>
      <c r="N24" s="9" t="s">
        <v>2354</v>
      </c>
    </row>
    <row r="25" spans="1:14" x14ac:dyDescent="0.25">
      <c r="A25" s="11" t="s">
        <v>65</v>
      </c>
      <c r="B25" s="13">
        <v>85.450295347854563</v>
      </c>
      <c r="C25" s="13">
        <v>46.917036466609829</v>
      </c>
      <c r="D25" s="13">
        <v>88.683382861194772</v>
      </c>
      <c r="F25" s="13">
        <v>56.262173335094786</v>
      </c>
      <c r="G25" s="13">
        <v>76.078353476626987</v>
      </c>
      <c r="H25" s="13">
        <v>79.488493037782391</v>
      </c>
      <c r="J25" s="13">
        <v>9.9677672533734754</v>
      </c>
      <c r="L25" s="13">
        <v>92.831328444926584</v>
      </c>
      <c r="N25" s="13">
        <v>50.721678291513008</v>
      </c>
    </row>
    <row r="26" spans="1:14" x14ac:dyDescent="0.25">
      <c r="A26" s="5"/>
      <c r="B26" s="9" t="s">
        <v>2355</v>
      </c>
      <c r="C26" s="9" t="s">
        <v>2356</v>
      </c>
      <c r="D26" s="9" t="s">
        <v>2357</v>
      </c>
      <c r="F26" s="9" t="s">
        <v>2358</v>
      </c>
      <c r="G26" s="9" t="s">
        <v>2359</v>
      </c>
      <c r="H26" s="9" t="s">
        <v>2360</v>
      </c>
      <c r="J26" s="9" t="s">
        <v>2361</v>
      </c>
      <c r="L26" s="9" t="s">
        <v>2362</v>
      </c>
      <c r="N26" s="9" t="s">
        <v>2363</v>
      </c>
    </row>
    <row r="27" spans="1:14" x14ac:dyDescent="0.25">
      <c r="A27" s="29" t="s">
        <v>738</v>
      </c>
      <c r="N27" s="5"/>
    </row>
    <row r="28" spans="1:14" x14ac:dyDescent="0.25">
      <c r="A28" s="11" t="s">
        <v>70</v>
      </c>
      <c r="B28" s="13">
        <v>59.15132748468794</v>
      </c>
      <c r="C28" s="13">
        <v>11.479961263309503</v>
      </c>
      <c r="D28" s="13">
        <v>65.097100989353152</v>
      </c>
      <c r="F28" s="13">
        <v>32.728300864980774</v>
      </c>
      <c r="G28" s="13">
        <v>49.616788134308784</v>
      </c>
      <c r="H28" s="13">
        <v>51.325409181860678</v>
      </c>
      <c r="J28" s="13">
        <v>3.5661064665870748</v>
      </c>
      <c r="L28" s="13">
        <v>69.812317325556464</v>
      </c>
      <c r="N28" s="13">
        <v>31.355549204625927</v>
      </c>
    </row>
    <row r="29" spans="1:14" x14ac:dyDescent="0.25">
      <c r="A29" s="5"/>
      <c r="B29" s="9" t="s">
        <v>2364</v>
      </c>
      <c r="C29" s="9" t="s">
        <v>2365</v>
      </c>
      <c r="D29" s="9" t="s">
        <v>2366</v>
      </c>
      <c r="F29" s="9" t="s">
        <v>2367</v>
      </c>
      <c r="G29" s="9" t="s">
        <v>2368</v>
      </c>
      <c r="H29" s="9" t="s">
        <v>2369</v>
      </c>
      <c r="J29" s="9" t="s">
        <v>2370</v>
      </c>
      <c r="L29" s="9" t="s">
        <v>2371</v>
      </c>
      <c r="N29" s="9" t="s">
        <v>2372</v>
      </c>
    </row>
    <row r="30" spans="1:14" x14ac:dyDescent="0.25">
      <c r="A30" s="11" t="s">
        <v>74</v>
      </c>
      <c r="B30" s="13">
        <v>83.171078478700338</v>
      </c>
      <c r="C30" s="13">
        <v>26.433439473040178</v>
      </c>
      <c r="D30" s="13">
        <v>85.123577898940027</v>
      </c>
      <c r="F30" s="13">
        <v>32.105609824879394</v>
      </c>
      <c r="G30" s="13">
        <v>64.724016222362451</v>
      </c>
      <c r="H30" s="13">
        <v>66.986438152606311</v>
      </c>
      <c r="J30" s="13">
        <v>10.791248296032881</v>
      </c>
      <c r="L30" s="13">
        <v>91.824648093804782</v>
      </c>
      <c r="N30" s="13">
        <v>58.650491078088216</v>
      </c>
    </row>
    <row r="31" spans="1:14" x14ac:dyDescent="0.25">
      <c r="A31" s="5"/>
      <c r="B31" s="9" t="s">
        <v>2373</v>
      </c>
      <c r="C31" s="9" t="s">
        <v>2374</v>
      </c>
      <c r="D31" s="9" t="s">
        <v>2375</v>
      </c>
      <c r="F31" s="9" t="s">
        <v>2376</v>
      </c>
      <c r="G31" s="9" t="s">
        <v>2377</v>
      </c>
      <c r="H31" s="9" t="s">
        <v>2378</v>
      </c>
      <c r="J31" s="9" t="s">
        <v>2379</v>
      </c>
      <c r="L31" s="9" t="s">
        <v>2380</v>
      </c>
      <c r="N31" s="9" t="s">
        <v>2381</v>
      </c>
    </row>
    <row r="32" spans="1:14" x14ac:dyDescent="0.25">
      <c r="A32" s="11" t="s">
        <v>78</v>
      </c>
      <c r="B32" s="13">
        <v>83.549289140574729</v>
      </c>
      <c r="C32" s="13">
        <v>45.61251411050894</v>
      </c>
      <c r="D32" s="13">
        <v>86.242061986259898</v>
      </c>
      <c r="F32" s="13">
        <v>45.717261240136359</v>
      </c>
      <c r="G32" s="13">
        <v>74.137434537711925</v>
      </c>
      <c r="H32" s="13">
        <v>75.71003214097351</v>
      </c>
      <c r="J32" s="13">
        <v>9.0361584220985218</v>
      </c>
      <c r="L32" s="13">
        <v>95.934375169456544</v>
      </c>
      <c r="N32" s="13">
        <v>67.755382532179141</v>
      </c>
    </row>
    <row r="33" spans="1:14" x14ac:dyDescent="0.25">
      <c r="A33" s="5"/>
      <c r="B33" s="9" t="s">
        <v>2382</v>
      </c>
      <c r="C33" s="9" t="s">
        <v>2383</v>
      </c>
      <c r="D33" s="9" t="s">
        <v>2384</v>
      </c>
      <c r="F33" s="9" t="s">
        <v>2385</v>
      </c>
      <c r="G33" s="9" t="s">
        <v>2386</v>
      </c>
      <c r="H33" s="9" t="s">
        <v>2387</v>
      </c>
      <c r="J33" s="9" t="s">
        <v>2388</v>
      </c>
      <c r="L33" s="9" t="s">
        <v>2389</v>
      </c>
      <c r="N33" s="9" t="s">
        <v>2390</v>
      </c>
    </row>
    <row r="34" spans="1:14" x14ac:dyDescent="0.25">
      <c r="A34" s="11" t="s">
        <v>82</v>
      </c>
      <c r="B34" s="13">
        <v>92.37699800738261</v>
      </c>
      <c r="C34" s="13">
        <v>43.093936225385058</v>
      </c>
      <c r="D34" s="13">
        <v>93.661323864818314</v>
      </c>
      <c r="F34" s="13">
        <v>39.099965795268524</v>
      </c>
      <c r="G34" s="13">
        <v>72.756225695933779</v>
      </c>
      <c r="H34" s="13">
        <v>75.286340323689402</v>
      </c>
      <c r="J34" s="13">
        <v>3.571504907407276</v>
      </c>
      <c r="L34" s="13">
        <v>97.130950176407083</v>
      </c>
      <c r="N34" s="13">
        <v>81.759384610376927</v>
      </c>
    </row>
    <row r="35" spans="1:14" x14ac:dyDescent="0.25">
      <c r="A35" s="5"/>
      <c r="B35" s="9" t="s">
        <v>2391</v>
      </c>
      <c r="C35" s="9" t="s">
        <v>2392</v>
      </c>
      <c r="D35" s="9" t="s">
        <v>2393</v>
      </c>
      <c r="F35" s="9" t="s">
        <v>2394</v>
      </c>
      <c r="G35" s="9" t="s">
        <v>2395</v>
      </c>
      <c r="H35" s="9" t="s">
        <v>2396</v>
      </c>
      <c r="J35" s="9" t="s">
        <v>2370</v>
      </c>
      <c r="L35" s="9" t="s">
        <v>2397</v>
      </c>
      <c r="N35" s="9" t="s">
        <v>2398</v>
      </c>
    </row>
    <row r="36" spans="1:14" x14ac:dyDescent="0.25">
      <c r="A36" s="11" t="s">
        <v>86</v>
      </c>
      <c r="B36" s="13">
        <v>94.254169364583234</v>
      </c>
      <c r="C36" s="13">
        <v>47.670644298086664</v>
      </c>
      <c r="D36" s="13">
        <v>94.254169364583234</v>
      </c>
      <c r="F36" s="13">
        <v>54.656269794424006</v>
      </c>
      <c r="G36" s="13">
        <v>70.911682449975871</v>
      </c>
      <c r="H36" s="13">
        <v>77.690517564957787</v>
      </c>
      <c r="J36" s="13">
        <v>11.951802130119644</v>
      </c>
      <c r="L36" s="13">
        <v>95.740930800356566</v>
      </c>
      <c r="N36" s="13">
        <v>75.547986109757119</v>
      </c>
    </row>
    <row r="37" spans="1:14" x14ac:dyDescent="0.25">
      <c r="A37" s="5"/>
      <c r="B37" s="9" t="s">
        <v>2399</v>
      </c>
      <c r="C37" s="9" t="s">
        <v>2400</v>
      </c>
      <c r="D37" s="9" t="s">
        <v>2399</v>
      </c>
      <c r="F37" s="9" t="s">
        <v>2401</v>
      </c>
      <c r="G37" s="9" t="s">
        <v>2402</v>
      </c>
      <c r="H37" s="9" t="s">
        <v>2403</v>
      </c>
      <c r="J37" s="9" t="s">
        <v>2404</v>
      </c>
      <c r="L37" s="9" t="s">
        <v>2405</v>
      </c>
      <c r="N37" s="9" t="s">
        <v>2406</v>
      </c>
    </row>
    <row r="38" spans="1:14" x14ac:dyDescent="0.25">
      <c r="A38" s="11" t="s">
        <v>90</v>
      </c>
      <c r="B38" s="13">
        <v>93.807017822812966</v>
      </c>
      <c r="C38" s="13">
        <v>73.93114650559167</v>
      </c>
      <c r="D38" s="13">
        <v>94.592162351458683</v>
      </c>
      <c r="F38" s="13">
        <v>57.612153649227771</v>
      </c>
      <c r="G38" s="13">
        <v>84.578040635363621</v>
      </c>
      <c r="H38" s="13">
        <v>88.157576922998331</v>
      </c>
      <c r="J38" s="13">
        <v>14.697867113030302</v>
      </c>
      <c r="L38" s="13">
        <v>97.212344734551564</v>
      </c>
      <c r="N38" s="13">
        <v>72.315590601547655</v>
      </c>
    </row>
    <row r="39" spans="1:14" x14ac:dyDescent="0.25">
      <c r="A39" s="5"/>
      <c r="B39" s="9" t="s">
        <v>2407</v>
      </c>
      <c r="C39" s="9" t="s">
        <v>2408</v>
      </c>
      <c r="D39" s="9" t="s">
        <v>2409</v>
      </c>
      <c r="F39" s="9" t="s">
        <v>2410</v>
      </c>
      <c r="G39" s="9" t="s">
        <v>2411</v>
      </c>
      <c r="H39" s="9" t="s">
        <v>2412</v>
      </c>
      <c r="J39" s="9" t="s">
        <v>2413</v>
      </c>
      <c r="L39" s="9" t="s">
        <v>2414</v>
      </c>
      <c r="N39" s="9" t="s">
        <v>2415</v>
      </c>
    </row>
    <row r="40" spans="1:14" x14ac:dyDescent="0.25">
      <c r="A40" s="11" t="s">
        <v>94</v>
      </c>
      <c r="B40" s="13">
        <v>96.379391384533193</v>
      </c>
      <c r="C40" s="13">
        <v>81.768285523145067</v>
      </c>
      <c r="D40" s="13">
        <v>96.754347095516664</v>
      </c>
      <c r="F40" s="13">
        <v>79.996398004222911</v>
      </c>
      <c r="G40" s="13">
        <v>90.559750119085734</v>
      </c>
      <c r="H40" s="13">
        <v>95.576519749171183</v>
      </c>
      <c r="J40" s="13">
        <v>17.385337842119959</v>
      </c>
      <c r="L40" s="13">
        <v>99.975589299033459</v>
      </c>
      <c r="N40" s="13">
        <v>63.321622120941178</v>
      </c>
    </row>
    <row r="41" spans="1:14" x14ac:dyDescent="0.25">
      <c r="A41" s="5"/>
      <c r="B41" s="9" t="s">
        <v>2416</v>
      </c>
      <c r="C41" s="9" t="s">
        <v>2417</v>
      </c>
      <c r="D41" s="9" t="s">
        <v>2418</v>
      </c>
      <c r="F41" s="9" t="s">
        <v>2419</v>
      </c>
      <c r="G41" s="9" t="s">
        <v>2420</v>
      </c>
      <c r="H41" s="9" t="s">
        <v>2421</v>
      </c>
      <c r="J41" s="9" t="s">
        <v>2422</v>
      </c>
      <c r="L41" s="9" t="s">
        <v>1823</v>
      </c>
      <c r="N41" s="9" t="s">
        <v>2423</v>
      </c>
    </row>
    <row r="42" spans="1:14" x14ac:dyDescent="0.25">
      <c r="A42" s="11" t="s">
        <v>98</v>
      </c>
      <c r="B42" s="13">
        <v>99.578388062025013</v>
      </c>
      <c r="C42" s="13">
        <v>77.423103882625369</v>
      </c>
      <c r="D42" s="13">
        <v>99.578388062025013</v>
      </c>
      <c r="F42" s="13">
        <v>58.768755594103162</v>
      </c>
      <c r="G42" s="13">
        <v>82.993524516721493</v>
      </c>
      <c r="H42" s="13">
        <v>85.161705141489719</v>
      </c>
      <c r="J42" s="13">
        <v>23.74407202912446</v>
      </c>
      <c r="L42" s="13">
        <v>99.765598087490261</v>
      </c>
      <c r="N42" s="13">
        <v>60.836692092706002</v>
      </c>
    </row>
    <row r="43" spans="1:14" x14ac:dyDescent="0.25">
      <c r="A43" s="5"/>
      <c r="B43" s="9" t="s">
        <v>2424</v>
      </c>
      <c r="C43" s="9" t="s">
        <v>2425</v>
      </c>
      <c r="D43" s="9" t="s">
        <v>2424</v>
      </c>
      <c r="F43" s="9" t="s">
        <v>2426</v>
      </c>
      <c r="G43" s="9" t="s">
        <v>2427</v>
      </c>
      <c r="H43" s="9" t="s">
        <v>2428</v>
      </c>
      <c r="J43" s="9" t="s">
        <v>2429</v>
      </c>
      <c r="L43" s="9" t="s">
        <v>2430</v>
      </c>
      <c r="N43" s="9" t="s">
        <v>2431</v>
      </c>
    </row>
    <row r="44" spans="1:14" x14ac:dyDescent="0.25">
      <c r="A44" s="29" t="s">
        <v>794</v>
      </c>
      <c r="N44" s="5"/>
    </row>
    <row r="45" spans="1:14" x14ac:dyDescent="0.25">
      <c r="A45" s="11" t="s">
        <v>70</v>
      </c>
      <c r="B45" s="13">
        <v>59.15132748468794</v>
      </c>
      <c r="C45" s="13">
        <v>11.479961263309503</v>
      </c>
      <c r="D45" s="13">
        <v>65.097100989353152</v>
      </c>
      <c r="F45" s="13">
        <v>32.728300864980774</v>
      </c>
      <c r="G45" s="13">
        <v>49.616788134308784</v>
      </c>
      <c r="H45" s="13">
        <v>51.325409181860678</v>
      </c>
      <c r="J45" s="13">
        <v>3.5661064665870748</v>
      </c>
      <c r="L45" s="13">
        <v>69.812317325556464</v>
      </c>
      <c r="N45" s="13">
        <v>31.355549204625927</v>
      </c>
    </row>
    <row r="46" spans="1:14" x14ac:dyDescent="0.25">
      <c r="A46" s="5"/>
      <c r="B46" s="9" t="s">
        <v>2364</v>
      </c>
      <c r="C46" s="9" t="s">
        <v>2365</v>
      </c>
      <c r="D46" s="9" t="s">
        <v>2366</v>
      </c>
      <c r="F46" s="9" t="s">
        <v>2367</v>
      </c>
      <c r="G46" s="9" t="s">
        <v>2368</v>
      </c>
      <c r="H46" s="9" t="s">
        <v>2369</v>
      </c>
      <c r="J46" s="9" t="s">
        <v>2370</v>
      </c>
      <c r="L46" s="9" t="s">
        <v>2371</v>
      </c>
      <c r="N46" s="9" t="s">
        <v>2372</v>
      </c>
    </row>
    <row r="47" spans="1:14" x14ac:dyDescent="0.25">
      <c r="A47" s="11" t="s">
        <v>74</v>
      </c>
      <c r="B47" s="13">
        <v>83.171078478700338</v>
      </c>
      <c r="C47" s="13">
        <v>26.433439473040178</v>
      </c>
      <c r="D47" s="13">
        <v>85.123577898940027</v>
      </c>
      <c r="F47" s="13">
        <v>32.105609824879394</v>
      </c>
      <c r="G47" s="13">
        <v>64.724016222362451</v>
      </c>
      <c r="H47" s="13">
        <v>66.986438152606311</v>
      </c>
      <c r="J47" s="13">
        <v>10.791248296032881</v>
      </c>
      <c r="L47" s="13">
        <v>91.824648093804782</v>
      </c>
      <c r="N47" s="13">
        <v>58.650491078088216</v>
      </c>
    </row>
    <row r="48" spans="1:14" x14ac:dyDescent="0.25">
      <c r="A48" s="5"/>
      <c r="B48" s="9" t="s">
        <v>2373</v>
      </c>
      <c r="C48" s="9" t="s">
        <v>2374</v>
      </c>
      <c r="D48" s="9" t="s">
        <v>2375</v>
      </c>
      <c r="F48" s="9" t="s">
        <v>2376</v>
      </c>
      <c r="G48" s="9" t="s">
        <v>2377</v>
      </c>
      <c r="H48" s="9" t="s">
        <v>2378</v>
      </c>
      <c r="J48" s="9" t="s">
        <v>2379</v>
      </c>
      <c r="L48" s="9" t="s">
        <v>2380</v>
      </c>
      <c r="N48" s="9" t="s">
        <v>2381</v>
      </c>
    </row>
    <row r="49" spans="1:14" x14ac:dyDescent="0.25">
      <c r="A49" s="14" t="s">
        <v>103</v>
      </c>
      <c r="B49" s="13">
        <v>89.165693167693163</v>
      </c>
      <c r="C49" s="13">
        <v>45.860207297180423</v>
      </c>
      <c r="D49" s="13">
        <v>90.605980086911885</v>
      </c>
      <c r="F49" s="13">
        <v>47.64605556938082</v>
      </c>
      <c r="G49" s="13">
        <v>72.697445704494939</v>
      </c>
      <c r="H49" s="13">
        <v>76.343118637895742</v>
      </c>
      <c r="J49" s="13">
        <v>9.0126748604930054</v>
      </c>
      <c r="L49" s="13">
        <v>96.100551775214868</v>
      </c>
      <c r="N49" s="13">
        <v>73.339571588693303</v>
      </c>
    </row>
    <row r="50" spans="1:14" x14ac:dyDescent="0.25">
      <c r="A50" s="5"/>
      <c r="B50" s="9" t="s">
        <v>2432</v>
      </c>
      <c r="C50" s="9" t="s">
        <v>2433</v>
      </c>
      <c r="D50" s="9" t="s">
        <v>2434</v>
      </c>
      <c r="F50" s="9" t="s">
        <v>2435</v>
      </c>
      <c r="G50" s="9" t="s">
        <v>2436</v>
      </c>
      <c r="H50" s="9" t="s">
        <v>2437</v>
      </c>
      <c r="J50" s="9" t="s">
        <v>2438</v>
      </c>
      <c r="L50" s="9" t="s">
        <v>2439</v>
      </c>
      <c r="N50" s="9" t="s">
        <v>2440</v>
      </c>
    </row>
    <row r="51" spans="1:14" x14ac:dyDescent="0.25">
      <c r="A51" s="11" t="s">
        <v>90</v>
      </c>
      <c r="B51" s="13">
        <v>93.807017822812966</v>
      </c>
      <c r="C51" s="13">
        <v>73.93114650559167</v>
      </c>
      <c r="D51" s="13">
        <v>94.592162351458683</v>
      </c>
      <c r="F51" s="13">
        <v>57.612153649227771</v>
      </c>
      <c r="G51" s="13">
        <v>84.578040635363621</v>
      </c>
      <c r="H51" s="13">
        <v>88.157576922998331</v>
      </c>
      <c r="J51" s="13">
        <v>14.697867113030302</v>
      </c>
      <c r="L51" s="13">
        <v>97.212344734551564</v>
      </c>
      <c r="N51" s="13">
        <v>72.315590601547655</v>
      </c>
    </row>
    <row r="52" spans="1:14" x14ac:dyDescent="0.25">
      <c r="A52" s="5"/>
      <c r="B52" s="9" t="s">
        <v>2407</v>
      </c>
      <c r="C52" s="9" t="s">
        <v>2408</v>
      </c>
      <c r="D52" s="9" t="s">
        <v>2409</v>
      </c>
      <c r="F52" s="9" t="s">
        <v>2410</v>
      </c>
      <c r="G52" s="9" t="s">
        <v>2411</v>
      </c>
      <c r="H52" s="9" t="s">
        <v>2412</v>
      </c>
      <c r="J52" s="9" t="s">
        <v>2413</v>
      </c>
      <c r="L52" s="9" t="s">
        <v>2414</v>
      </c>
      <c r="N52" s="9" t="s">
        <v>2415</v>
      </c>
    </row>
    <row r="53" spans="1:14" x14ac:dyDescent="0.25">
      <c r="A53" s="11" t="s">
        <v>107</v>
      </c>
      <c r="B53" s="13">
        <v>97.294590709060742</v>
      </c>
      <c r="C53" s="13">
        <v>80.52517472833452</v>
      </c>
      <c r="D53" s="13">
        <v>97.56227553232047</v>
      </c>
      <c r="F53" s="13">
        <v>73.923392636087954</v>
      </c>
      <c r="G53" s="13">
        <v>88.395132503435107</v>
      </c>
      <c r="H53" s="13">
        <v>92.59695076083986</v>
      </c>
      <c r="J53" s="13">
        <v>19.204504855872369</v>
      </c>
      <c r="L53" s="13">
        <v>99.915513020644909</v>
      </c>
      <c r="N53" s="13">
        <v>62.610709759155917</v>
      </c>
    </row>
    <row r="54" spans="1:14" x14ac:dyDescent="0.25">
      <c r="A54" s="5"/>
      <c r="B54" s="9" t="s">
        <v>1656</v>
      </c>
      <c r="C54" s="9" t="s">
        <v>2441</v>
      </c>
      <c r="D54" s="9" t="s">
        <v>2442</v>
      </c>
      <c r="F54" s="9" t="s">
        <v>2443</v>
      </c>
      <c r="G54" s="9" t="s">
        <v>2444</v>
      </c>
      <c r="H54" s="9" t="s">
        <v>2445</v>
      </c>
      <c r="J54" s="9" t="s">
        <v>2446</v>
      </c>
      <c r="L54" s="9" t="s">
        <v>1823</v>
      </c>
      <c r="N54" s="9" t="s">
        <v>2447</v>
      </c>
    </row>
    <row r="55" spans="1:14" x14ac:dyDescent="0.25">
      <c r="A55" s="10" t="s">
        <v>808</v>
      </c>
      <c r="N55" s="5"/>
    </row>
    <row r="56" spans="1:14" x14ac:dyDescent="0.25">
      <c r="A56" s="11" t="s">
        <v>112</v>
      </c>
      <c r="B56" s="13">
        <v>89.400060511526249</v>
      </c>
      <c r="C56" s="13">
        <v>48.060071946914583</v>
      </c>
      <c r="D56" s="13">
        <v>90.646023066068963</v>
      </c>
      <c r="F56" s="13">
        <v>60.992363101323022</v>
      </c>
      <c r="G56" s="13">
        <v>79.309996961210445</v>
      </c>
      <c r="H56" s="13">
        <v>83.846469328752463</v>
      </c>
      <c r="J56" s="13">
        <v>10.284717800317999</v>
      </c>
      <c r="L56" s="13">
        <v>96.058968646254115</v>
      </c>
      <c r="N56" s="13">
        <v>48.595704618728263</v>
      </c>
    </row>
    <row r="57" spans="1:14" x14ac:dyDescent="0.25">
      <c r="A57" s="5"/>
      <c r="B57" s="9" t="s">
        <v>2448</v>
      </c>
      <c r="C57" s="9" t="s">
        <v>2449</v>
      </c>
      <c r="D57" s="9" t="s">
        <v>2450</v>
      </c>
      <c r="F57" s="9" t="s">
        <v>2451</v>
      </c>
      <c r="G57" s="9" t="s">
        <v>2452</v>
      </c>
      <c r="H57" s="9" t="s">
        <v>2028</v>
      </c>
      <c r="J57" s="9" t="s">
        <v>2453</v>
      </c>
      <c r="L57" s="9" t="s">
        <v>2454</v>
      </c>
      <c r="N57" s="9" t="s">
        <v>2455</v>
      </c>
    </row>
    <row r="58" spans="1:14" x14ac:dyDescent="0.25">
      <c r="A58" s="11" t="s">
        <v>116</v>
      </c>
      <c r="B58" s="13">
        <v>90.272797162899948</v>
      </c>
      <c r="C58" s="13">
        <v>56.611759624921952</v>
      </c>
      <c r="D58" s="13">
        <v>92.686330076340894</v>
      </c>
      <c r="F58" s="13">
        <v>54.685843942391941</v>
      </c>
      <c r="G58" s="13">
        <v>81.661770802749217</v>
      </c>
      <c r="H58" s="13">
        <v>84.378039211447771</v>
      </c>
      <c r="J58" s="13">
        <v>13.089589803111831</v>
      </c>
      <c r="L58" s="13">
        <v>97.290207772170604</v>
      </c>
      <c r="N58" s="13">
        <v>70.919307719717054</v>
      </c>
    </row>
    <row r="59" spans="1:14" x14ac:dyDescent="0.25">
      <c r="A59" s="5"/>
      <c r="B59" s="9" t="s">
        <v>2456</v>
      </c>
      <c r="C59" s="9" t="s">
        <v>2457</v>
      </c>
      <c r="D59" s="9" t="s">
        <v>2458</v>
      </c>
      <c r="F59" s="9" t="s">
        <v>2459</v>
      </c>
      <c r="G59" s="9" t="s">
        <v>2460</v>
      </c>
      <c r="H59" s="9" t="s">
        <v>2461</v>
      </c>
      <c r="J59" s="9" t="s">
        <v>2462</v>
      </c>
      <c r="L59" s="9" t="s">
        <v>2463</v>
      </c>
      <c r="N59" s="9" t="s">
        <v>2464</v>
      </c>
    </row>
    <row r="60" spans="1:14" x14ac:dyDescent="0.25">
      <c r="A60" s="11" t="s">
        <v>120</v>
      </c>
      <c r="B60" s="13">
        <v>69.562203439551141</v>
      </c>
      <c r="C60" s="13">
        <v>16.199029755605014</v>
      </c>
      <c r="D60" s="13">
        <v>69.812527467406994</v>
      </c>
      <c r="F60" s="13">
        <v>12.320235414962543</v>
      </c>
      <c r="G60" s="13">
        <v>35.431285861147302</v>
      </c>
      <c r="H60" s="13">
        <v>38.570058967383517</v>
      </c>
      <c r="J60" s="13">
        <v>7.6615508108050925</v>
      </c>
      <c r="L60" s="13">
        <v>74.048288918042545</v>
      </c>
      <c r="N60" s="13">
        <v>48.760291101838803</v>
      </c>
    </row>
    <row r="61" spans="1:14" x14ac:dyDescent="0.25">
      <c r="A61" s="5"/>
      <c r="B61" s="9" t="s">
        <v>2465</v>
      </c>
      <c r="C61" s="9" t="s">
        <v>2466</v>
      </c>
      <c r="D61" s="9" t="s">
        <v>2467</v>
      </c>
      <c r="F61" s="9" t="s">
        <v>2468</v>
      </c>
      <c r="G61" s="9" t="s">
        <v>2469</v>
      </c>
      <c r="H61" s="9" t="s">
        <v>2470</v>
      </c>
      <c r="J61" s="9" t="s">
        <v>2471</v>
      </c>
      <c r="L61" s="9" t="s">
        <v>2472</v>
      </c>
      <c r="N61" s="9" t="s">
        <v>2473</v>
      </c>
    </row>
    <row r="62" spans="1:14" x14ac:dyDescent="0.25">
      <c r="A62" s="10" t="s">
        <v>124</v>
      </c>
      <c r="N62" s="5"/>
    </row>
    <row r="63" spans="1:14" x14ac:dyDescent="0.25">
      <c r="A63" s="11" t="s">
        <v>125</v>
      </c>
      <c r="B63" s="13">
        <v>89.084475436025471</v>
      </c>
      <c r="C63" s="13">
        <v>63.348029552337437</v>
      </c>
      <c r="D63" s="13">
        <v>92.160607680189727</v>
      </c>
      <c r="F63" s="13">
        <v>69.457068276854656</v>
      </c>
      <c r="G63" s="13">
        <v>88.942689985749553</v>
      </c>
      <c r="H63" s="13">
        <v>90.793975188330123</v>
      </c>
      <c r="J63" s="13">
        <v>11.408419912779696</v>
      </c>
      <c r="L63" s="13">
        <v>98.156500785395536</v>
      </c>
      <c r="N63" s="13">
        <v>66.204021999831653</v>
      </c>
    </row>
    <row r="64" spans="1:14" x14ac:dyDescent="0.25">
      <c r="A64" s="5"/>
      <c r="B64" s="9" t="s">
        <v>2474</v>
      </c>
      <c r="C64" s="9" t="s">
        <v>2475</v>
      </c>
      <c r="D64" s="9" t="s">
        <v>2476</v>
      </c>
      <c r="F64" s="9" t="s">
        <v>2477</v>
      </c>
      <c r="G64" s="9" t="s">
        <v>2478</v>
      </c>
      <c r="H64" s="9" t="s">
        <v>2479</v>
      </c>
      <c r="J64" s="9" t="s">
        <v>2480</v>
      </c>
      <c r="L64" s="9" t="s">
        <v>2481</v>
      </c>
      <c r="N64" s="9" t="s">
        <v>2482</v>
      </c>
    </row>
    <row r="65" spans="1:14" x14ac:dyDescent="0.25">
      <c r="A65" s="11" t="s">
        <v>129</v>
      </c>
      <c r="B65" s="13">
        <v>89.223132561808725</v>
      </c>
      <c r="C65" s="13">
        <v>52.531191735561968</v>
      </c>
      <c r="D65" s="13">
        <v>90.065716988082997</v>
      </c>
      <c r="F65" s="13">
        <v>63.267037753036746</v>
      </c>
      <c r="G65" s="13">
        <v>86.464208362374279</v>
      </c>
      <c r="H65" s="13">
        <v>89.310293899989887</v>
      </c>
      <c r="J65" s="13">
        <v>13.263383587850019</v>
      </c>
      <c r="L65" s="13">
        <v>98.075313626954937</v>
      </c>
      <c r="N65" s="13">
        <v>67.993248641038761</v>
      </c>
    </row>
    <row r="66" spans="1:14" x14ac:dyDescent="0.25">
      <c r="A66" s="5"/>
      <c r="B66" s="9" t="s">
        <v>2483</v>
      </c>
      <c r="C66" s="9" t="s">
        <v>2484</v>
      </c>
      <c r="D66" s="9" t="s">
        <v>2485</v>
      </c>
      <c r="F66" s="9" t="s">
        <v>2486</v>
      </c>
      <c r="G66" s="9" t="s">
        <v>2487</v>
      </c>
      <c r="H66" s="9" t="s">
        <v>2488</v>
      </c>
      <c r="J66" s="9" t="s">
        <v>2489</v>
      </c>
      <c r="L66" s="9" t="s">
        <v>2490</v>
      </c>
      <c r="N66" s="9" t="s">
        <v>2491</v>
      </c>
    </row>
    <row r="67" spans="1:14" x14ac:dyDescent="0.25">
      <c r="A67" s="11" t="s">
        <v>133</v>
      </c>
      <c r="B67" s="13">
        <v>85.269250243077948</v>
      </c>
      <c r="C67" s="13">
        <v>42.810177019127686</v>
      </c>
      <c r="D67" s="13">
        <v>86.2967919825374</v>
      </c>
      <c r="F67" s="13">
        <v>38.230332944083791</v>
      </c>
      <c r="G67" s="13">
        <v>63.376531068380906</v>
      </c>
      <c r="H67" s="13">
        <v>67.108440196958441</v>
      </c>
      <c r="J67" s="13">
        <v>11.341521956913256</v>
      </c>
      <c r="L67" s="13">
        <v>89.546078160386642</v>
      </c>
      <c r="N67" s="13">
        <v>57.432510275427816</v>
      </c>
    </row>
    <row r="68" spans="1:14" x14ac:dyDescent="0.25">
      <c r="A68" s="5"/>
      <c r="B68" s="9" t="s">
        <v>2492</v>
      </c>
      <c r="C68" s="9" t="s">
        <v>2493</v>
      </c>
      <c r="D68" s="9" t="s">
        <v>2494</v>
      </c>
      <c r="F68" s="9" t="s">
        <v>2495</v>
      </c>
      <c r="G68" s="9" t="s">
        <v>2496</v>
      </c>
      <c r="H68" s="9" t="s">
        <v>2497</v>
      </c>
      <c r="J68" s="9" t="s">
        <v>2498</v>
      </c>
      <c r="L68" s="9" t="s">
        <v>2499</v>
      </c>
      <c r="N68" s="9" t="s">
        <v>2500</v>
      </c>
    </row>
    <row r="69" spans="1:14" x14ac:dyDescent="0.25">
      <c r="A69" s="11" t="s">
        <v>137</v>
      </c>
      <c r="B69" s="13">
        <v>80.303543006556453</v>
      </c>
      <c r="C69" s="13">
        <v>26.711206796734132</v>
      </c>
      <c r="D69" s="13">
        <v>83.576133035592761</v>
      </c>
      <c r="F69" s="13">
        <v>20.466547449061306</v>
      </c>
      <c r="G69" s="13">
        <v>54.941032088121474</v>
      </c>
      <c r="H69" s="13">
        <v>58.866837313612884</v>
      </c>
      <c r="J69" s="13">
        <v>10.227748614131823</v>
      </c>
      <c r="L69" s="13">
        <v>86.276557188335516</v>
      </c>
      <c r="N69" s="13">
        <v>66.205806729806966</v>
      </c>
    </row>
    <row r="70" spans="1:14" x14ac:dyDescent="0.25">
      <c r="A70" s="5"/>
      <c r="B70" s="9" t="s">
        <v>2501</v>
      </c>
      <c r="C70" s="9" t="s">
        <v>2502</v>
      </c>
      <c r="D70" s="9" t="s">
        <v>2503</v>
      </c>
      <c r="F70" s="9" t="s">
        <v>2504</v>
      </c>
      <c r="G70" s="9" t="s">
        <v>2505</v>
      </c>
      <c r="H70" s="9" t="s">
        <v>2506</v>
      </c>
      <c r="J70" s="9" t="s">
        <v>2507</v>
      </c>
      <c r="L70" s="9" t="s">
        <v>2508</v>
      </c>
      <c r="N70" s="9" t="s">
        <v>2509</v>
      </c>
    </row>
    <row r="71" spans="1:14" x14ac:dyDescent="0.25">
      <c r="A71" s="29" t="s">
        <v>858</v>
      </c>
      <c r="N71" s="5"/>
    </row>
    <row r="72" spans="1:14" x14ac:dyDescent="0.25">
      <c r="A72" s="11" t="s">
        <v>142</v>
      </c>
      <c r="B72" s="13">
        <v>90.846220497021093</v>
      </c>
      <c r="C72" s="13">
        <v>49.235910501658999</v>
      </c>
      <c r="D72" s="13">
        <v>92.668943472723598</v>
      </c>
      <c r="F72" s="13">
        <v>54.062735443086666</v>
      </c>
      <c r="G72" s="13">
        <v>62.722541383670169</v>
      </c>
      <c r="H72" s="13">
        <v>70.831877570260176</v>
      </c>
      <c r="J72" s="13">
        <v>10.600739600271794</v>
      </c>
      <c r="L72" s="13">
        <v>93.050137881871407</v>
      </c>
      <c r="N72" s="13">
        <v>47.121314883269847</v>
      </c>
    </row>
    <row r="73" spans="1:14" x14ac:dyDescent="0.25">
      <c r="A73" s="5"/>
      <c r="B73" s="9" t="s">
        <v>2510</v>
      </c>
      <c r="C73" s="9" t="s">
        <v>2511</v>
      </c>
      <c r="D73" s="9" t="s">
        <v>2512</v>
      </c>
      <c r="F73" s="9" t="s">
        <v>2513</v>
      </c>
      <c r="G73" s="9" t="s">
        <v>2514</v>
      </c>
      <c r="H73" s="9" t="s">
        <v>2515</v>
      </c>
      <c r="J73" s="9" t="s">
        <v>2516</v>
      </c>
      <c r="L73" s="9" t="s">
        <v>2517</v>
      </c>
      <c r="N73" s="9" t="s">
        <v>2518</v>
      </c>
    </row>
    <row r="74" spans="1:14" x14ac:dyDescent="0.25">
      <c r="A74" s="11" t="s">
        <v>146</v>
      </c>
      <c r="B74" s="13">
        <v>88.846524093912706</v>
      </c>
      <c r="C74" s="13">
        <v>45.411939740533789</v>
      </c>
      <c r="D74" s="13">
        <v>91.84551397199688</v>
      </c>
      <c r="F74" s="13">
        <v>40.826549705804879</v>
      </c>
      <c r="G74" s="13">
        <v>72.542930464152661</v>
      </c>
      <c r="H74" s="13">
        <v>76.367851408693468</v>
      </c>
      <c r="J74" s="13">
        <v>15.725117612338508</v>
      </c>
      <c r="L74" s="13">
        <v>94.941534760472038</v>
      </c>
      <c r="N74" s="13">
        <v>80.827142579953545</v>
      </c>
    </row>
    <row r="75" spans="1:14" x14ac:dyDescent="0.25">
      <c r="A75" s="5"/>
      <c r="B75" s="9" t="s">
        <v>2519</v>
      </c>
      <c r="C75" s="9" t="s">
        <v>2520</v>
      </c>
      <c r="D75" s="9" t="s">
        <v>2521</v>
      </c>
      <c r="F75" s="9" t="s">
        <v>2522</v>
      </c>
      <c r="G75" s="9" t="s">
        <v>2523</v>
      </c>
      <c r="H75" s="9" t="s">
        <v>2524</v>
      </c>
      <c r="J75" s="9" t="s">
        <v>2525</v>
      </c>
      <c r="L75" s="9" t="s">
        <v>2526</v>
      </c>
      <c r="N75" s="9" t="s">
        <v>2527</v>
      </c>
    </row>
    <row r="76" spans="1:14" x14ac:dyDescent="0.25">
      <c r="A76" s="11" t="s">
        <v>150</v>
      </c>
      <c r="B76" s="13">
        <v>78.016664152947044</v>
      </c>
      <c r="C76" s="13">
        <v>25.957546907902788</v>
      </c>
      <c r="D76" s="13">
        <v>80.462505003959933</v>
      </c>
      <c r="F76" s="13">
        <v>31.075864890963047</v>
      </c>
      <c r="G76" s="13">
        <v>66.765668491413734</v>
      </c>
      <c r="H76" s="13">
        <v>68.435180852363203</v>
      </c>
      <c r="J76" s="13">
        <v>9.5884666748116345</v>
      </c>
      <c r="L76" s="13">
        <v>87.282264978321464</v>
      </c>
      <c r="N76" s="13">
        <v>64.147788915996799</v>
      </c>
    </row>
    <row r="77" spans="1:14" x14ac:dyDescent="0.25">
      <c r="A77" s="5"/>
      <c r="B77" s="9" t="s">
        <v>2528</v>
      </c>
      <c r="C77" s="9" t="s">
        <v>2529</v>
      </c>
      <c r="D77" s="9" t="s">
        <v>2530</v>
      </c>
      <c r="F77" s="9" t="s">
        <v>2531</v>
      </c>
      <c r="G77" s="9" t="s">
        <v>2532</v>
      </c>
      <c r="H77" s="9" t="s">
        <v>2533</v>
      </c>
      <c r="J77" s="9" t="s">
        <v>2534</v>
      </c>
      <c r="L77" s="9" t="s">
        <v>2535</v>
      </c>
      <c r="N77" s="9" t="s">
        <v>2536</v>
      </c>
    </row>
    <row r="78" spans="1:14" x14ac:dyDescent="0.25">
      <c r="A78" s="11" t="s">
        <v>154</v>
      </c>
      <c r="B78" s="13">
        <v>89.148367303808428</v>
      </c>
      <c r="C78" s="13">
        <v>56.337667403906032</v>
      </c>
      <c r="D78" s="13">
        <v>90.610033403379035</v>
      </c>
      <c r="F78" s="13">
        <v>54.916922331259791</v>
      </c>
      <c r="G78" s="13">
        <v>73.560627703658682</v>
      </c>
      <c r="H78" s="13">
        <v>76.312663446397011</v>
      </c>
      <c r="J78" s="13">
        <v>11.606835963186038</v>
      </c>
      <c r="L78" s="13">
        <v>93.420932169419757</v>
      </c>
      <c r="N78" s="13">
        <v>58.502858841655623</v>
      </c>
    </row>
    <row r="79" spans="1:14" x14ac:dyDescent="0.25">
      <c r="A79" s="5"/>
      <c r="B79" s="9" t="s">
        <v>2537</v>
      </c>
      <c r="C79" s="9" t="s">
        <v>2538</v>
      </c>
      <c r="D79" s="9" t="s">
        <v>2539</v>
      </c>
      <c r="F79" s="9" t="s">
        <v>2540</v>
      </c>
      <c r="G79" s="9" t="s">
        <v>2541</v>
      </c>
      <c r="H79" s="9" t="s">
        <v>2542</v>
      </c>
      <c r="J79" s="9" t="s">
        <v>2543</v>
      </c>
      <c r="L79" s="9" t="s">
        <v>2544</v>
      </c>
      <c r="N79" s="9" t="s">
        <v>2545</v>
      </c>
    </row>
    <row r="80" spans="1:14" x14ac:dyDescent="0.25">
      <c r="A80" s="11" t="s">
        <v>158</v>
      </c>
      <c r="B80" s="9" t="s">
        <v>530</v>
      </c>
      <c r="C80" s="9" t="s">
        <v>530</v>
      </c>
      <c r="D80" s="9" t="s">
        <v>530</v>
      </c>
      <c r="F80" s="9" t="s">
        <v>530</v>
      </c>
      <c r="G80" s="9" t="s">
        <v>530</v>
      </c>
      <c r="H80" s="9" t="s">
        <v>530</v>
      </c>
      <c r="J80" s="9" t="s">
        <v>530</v>
      </c>
      <c r="L80" s="9" t="s">
        <v>530</v>
      </c>
      <c r="N80" s="9" t="s">
        <v>530</v>
      </c>
    </row>
    <row r="81" spans="1:14" x14ac:dyDescent="0.25">
      <c r="A81" s="5"/>
      <c r="B81" s="9" t="s">
        <v>370</v>
      </c>
      <c r="C81" s="9" t="s">
        <v>370</v>
      </c>
      <c r="D81" s="9" t="s">
        <v>370</v>
      </c>
      <c r="F81" s="9" t="s">
        <v>370</v>
      </c>
      <c r="G81" s="9" t="s">
        <v>370</v>
      </c>
      <c r="H81" s="9" t="s">
        <v>370</v>
      </c>
      <c r="J81" s="9" t="s">
        <v>370</v>
      </c>
      <c r="L81" s="9" t="s">
        <v>370</v>
      </c>
      <c r="N81" s="9" t="s">
        <v>370</v>
      </c>
    </row>
    <row r="82" spans="1:14" x14ac:dyDescent="0.25">
      <c r="A82" s="11" t="s">
        <v>162</v>
      </c>
      <c r="B82" s="9" t="s">
        <v>530</v>
      </c>
      <c r="C82" s="9" t="s">
        <v>530</v>
      </c>
      <c r="D82" s="9" t="s">
        <v>530</v>
      </c>
      <c r="F82" s="9" t="s">
        <v>530</v>
      </c>
      <c r="G82" s="9" t="s">
        <v>530</v>
      </c>
      <c r="H82" s="9" t="s">
        <v>530</v>
      </c>
      <c r="J82" s="9" t="s">
        <v>530</v>
      </c>
      <c r="L82" s="9" t="s">
        <v>530</v>
      </c>
      <c r="N82" s="9" t="s">
        <v>530</v>
      </c>
    </row>
    <row r="83" spans="1:14" x14ac:dyDescent="0.25">
      <c r="A83" s="5"/>
      <c r="B83" s="9" t="s">
        <v>370</v>
      </c>
      <c r="C83" s="9" t="s">
        <v>370</v>
      </c>
      <c r="D83" s="9" t="s">
        <v>370</v>
      </c>
      <c r="F83" s="9" t="s">
        <v>370</v>
      </c>
      <c r="G83" s="9" t="s">
        <v>370</v>
      </c>
      <c r="H83" s="9" t="s">
        <v>370</v>
      </c>
      <c r="J83" s="9" t="s">
        <v>370</v>
      </c>
      <c r="L83" s="9" t="s">
        <v>370</v>
      </c>
      <c r="N83" s="9" t="s">
        <v>370</v>
      </c>
    </row>
    <row r="84" spans="1:14" x14ac:dyDescent="0.25">
      <c r="A84" s="11" t="s">
        <v>166</v>
      </c>
      <c r="B84" s="9" t="s">
        <v>530</v>
      </c>
      <c r="C84" s="9" t="s">
        <v>530</v>
      </c>
      <c r="D84" s="9" t="s">
        <v>530</v>
      </c>
      <c r="F84" s="9" t="s">
        <v>530</v>
      </c>
      <c r="G84" s="9" t="s">
        <v>530</v>
      </c>
      <c r="H84" s="9" t="s">
        <v>530</v>
      </c>
      <c r="J84" s="9" t="s">
        <v>530</v>
      </c>
      <c r="L84" s="9" t="s">
        <v>530</v>
      </c>
      <c r="N84" s="9" t="s">
        <v>530</v>
      </c>
    </row>
    <row r="85" spans="1:14" x14ac:dyDescent="0.25">
      <c r="A85" s="5"/>
      <c r="B85" s="9" t="s">
        <v>370</v>
      </c>
      <c r="C85" s="9" t="s">
        <v>370</v>
      </c>
      <c r="D85" s="9" t="s">
        <v>370</v>
      </c>
      <c r="F85" s="9" t="s">
        <v>370</v>
      </c>
      <c r="G85" s="9" t="s">
        <v>370</v>
      </c>
      <c r="H85" s="9" t="s">
        <v>370</v>
      </c>
      <c r="J85" s="9" t="s">
        <v>370</v>
      </c>
      <c r="L85" s="9" t="s">
        <v>370</v>
      </c>
      <c r="N85" s="9" t="s">
        <v>370</v>
      </c>
    </row>
    <row r="86" spans="1:14" x14ac:dyDescent="0.25">
      <c r="A86" s="11" t="s">
        <v>170</v>
      </c>
      <c r="B86" s="13">
        <v>82.499910224321539</v>
      </c>
      <c r="C86" s="13">
        <v>57.862591636715663</v>
      </c>
      <c r="D86" s="13">
        <v>83.073594027795181</v>
      </c>
      <c r="F86" s="13">
        <v>62.636776521129057</v>
      </c>
      <c r="G86" s="13">
        <v>88.453634251028404</v>
      </c>
      <c r="H86" s="13">
        <v>91.321669382474042</v>
      </c>
      <c r="J86" s="13">
        <v>12.275792579303362</v>
      </c>
      <c r="L86" s="13">
        <v>98.03299862675118</v>
      </c>
      <c r="N86" s="13">
        <v>66.925201897585183</v>
      </c>
    </row>
    <row r="87" spans="1:14" x14ac:dyDescent="0.25">
      <c r="A87" s="5"/>
      <c r="B87" s="9" t="s">
        <v>2546</v>
      </c>
      <c r="C87" s="9" t="s">
        <v>2547</v>
      </c>
      <c r="D87" s="9" t="s">
        <v>2548</v>
      </c>
      <c r="F87" s="9" t="s">
        <v>2549</v>
      </c>
      <c r="G87" s="9" t="s">
        <v>2550</v>
      </c>
      <c r="H87" s="9" t="s">
        <v>2551</v>
      </c>
      <c r="J87" s="9" t="s">
        <v>2552</v>
      </c>
      <c r="L87" s="9" t="s">
        <v>2553</v>
      </c>
      <c r="N87" s="9" t="s">
        <v>2554</v>
      </c>
    </row>
    <row r="88" spans="1:14" x14ac:dyDescent="0.25">
      <c r="A88" s="11" t="s">
        <v>174</v>
      </c>
      <c r="B88" s="9" t="s">
        <v>530</v>
      </c>
      <c r="C88" s="9" t="s">
        <v>530</v>
      </c>
      <c r="D88" s="9" t="s">
        <v>530</v>
      </c>
      <c r="F88" s="9" t="s">
        <v>530</v>
      </c>
      <c r="G88" s="9" t="s">
        <v>530</v>
      </c>
      <c r="H88" s="9" t="s">
        <v>530</v>
      </c>
      <c r="J88" s="9" t="s">
        <v>530</v>
      </c>
      <c r="L88" s="9" t="s">
        <v>530</v>
      </c>
      <c r="N88" s="9" t="s">
        <v>530</v>
      </c>
    </row>
    <row r="89" spans="1:14" x14ac:dyDescent="0.25">
      <c r="A89" s="5"/>
      <c r="B89" s="9" t="s">
        <v>370</v>
      </c>
      <c r="C89" s="9" t="s">
        <v>370</v>
      </c>
      <c r="D89" s="9" t="s">
        <v>370</v>
      </c>
      <c r="F89" s="9" t="s">
        <v>370</v>
      </c>
      <c r="G89" s="9" t="s">
        <v>370</v>
      </c>
      <c r="H89" s="9" t="s">
        <v>370</v>
      </c>
      <c r="J89" s="9" t="s">
        <v>370</v>
      </c>
      <c r="L89" s="9" t="s">
        <v>370</v>
      </c>
      <c r="N89" s="9" t="s">
        <v>370</v>
      </c>
    </row>
    <row r="90" spans="1:14" x14ac:dyDescent="0.25">
      <c r="A90" s="29" t="s">
        <v>901</v>
      </c>
      <c r="N90" s="5"/>
    </row>
    <row r="91" spans="1:14" x14ac:dyDescent="0.25">
      <c r="A91" s="11" t="s">
        <v>179</v>
      </c>
      <c r="B91" s="9" t="s">
        <v>530</v>
      </c>
      <c r="C91" s="9" t="s">
        <v>530</v>
      </c>
      <c r="D91" s="9" t="s">
        <v>530</v>
      </c>
      <c r="F91" s="9" t="s">
        <v>530</v>
      </c>
      <c r="G91" s="9" t="s">
        <v>530</v>
      </c>
      <c r="H91" s="9" t="s">
        <v>530</v>
      </c>
      <c r="J91" s="9" t="s">
        <v>530</v>
      </c>
      <c r="L91" s="9" t="s">
        <v>530</v>
      </c>
      <c r="N91" s="9" t="s">
        <v>530</v>
      </c>
    </row>
    <row r="92" spans="1:14" x14ac:dyDescent="0.25">
      <c r="A92" s="5"/>
      <c r="B92" s="9" t="s">
        <v>370</v>
      </c>
      <c r="C92" s="9" t="s">
        <v>370</v>
      </c>
      <c r="D92" s="9" t="s">
        <v>370</v>
      </c>
      <c r="F92" s="9" t="s">
        <v>370</v>
      </c>
      <c r="G92" s="9" t="s">
        <v>370</v>
      </c>
      <c r="H92" s="9" t="s">
        <v>370</v>
      </c>
      <c r="J92" s="9" t="s">
        <v>370</v>
      </c>
      <c r="L92" s="9" t="s">
        <v>370</v>
      </c>
      <c r="N92" s="9" t="s">
        <v>370</v>
      </c>
    </row>
    <row r="93" spans="1:14" x14ac:dyDescent="0.25">
      <c r="A93" s="11" t="s">
        <v>183</v>
      </c>
      <c r="B93" s="9" t="s">
        <v>530</v>
      </c>
      <c r="C93" s="9" t="s">
        <v>530</v>
      </c>
      <c r="D93" s="9" t="s">
        <v>530</v>
      </c>
      <c r="F93" s="9" t="s">
        <v>530</v>
      </c>
      <c r="G93" s="9" t="s">
        <v>530</v>
      </c>
      <c r="H93" s="9" t="s">
        <v>530</v>
      </c>
      <c r="J93" s="9" t="s">
        <v>530</v>
      </c>
      <c r="L93" s="9" t="s">
        <v>530</v>
      </c>
      <c r="N93" s="9" t="s">
        <v>530</v>
      </c>
    </row>
    <row r="94" spans="1:14" x14ac:dyDescent="0.25">
      <c r="A94" s="5"/>
      <c r="B94" s="9" t="s">
        <v>370</v>
      </c>
      <c r="C94" s="9" t="s">
        <v>370</v>
      </c>
      <c r="D94" s="9" t="s">
        <v>370</v>
      </c>
      <c r="F94" s="9" t="s">
        <v>370</v>
      </c>
      <c r="G94" s="9" t="s">
        <v>370</v>
      </c>
      <c r="H94" s="9" t="s">
        <v>370</v>
      </c>
      <c r="J94" s="9" t="s">
        <v>370</v>
      </c>
      <c r="L94" s="9" t="s">
        <v>370</v>
      </c>
      <c r="N94" s="9" t="s">
        <v>370</v>
      </c>
    </row>
    <row r="95" spans="1:14" x14ac:dyDescent="0.25">
      <c r="A95" s="11" t="s">
        <v>186</v>
      </c>
      <c r="B95" s="13">
        <v>85.235364613362421</v>
      </c>
      <c r="C95" s="13">
        <v>31.000094356037909</v>
      </c>
      <c r="D95" s="13">
        <v>86.693778351294668</v>
      </c>
      <c r="F95" s="13">
        <v>34.657469093124845</v>
      </c>
      <c r="G95" s="13">
        <v>73.416728728632776</v>
      </c>
      <c r="H95" s="13">
        <v>76.871163487321652</v>
      </c>
      <c r="J95" s="13">
        <v>12.951984443921184</v>
      </c>
      <c r="L95" s="13">
        <v>90.730464257465925</v>
      </c>
      <c r="N95" s="13">
        <v>78.577021170736998</v>
      </c>
    </row>
    <row r="96" spans="1:14" x14ac:dyDescent="0.25">
      <c r="A96" s="5"/>
      <c r="B96" s="9" t="s">
        <v>2555</v>
      </c>
      <c r="C96" s="9" t="s">
        <v>2556</v>
      </c>
      <c r="D96" s="9" t="s">
        <v>2557</v>
      </c>
      <c r="F96" s="9" t="s">
        <v>2558</v>
      </c>
      <c r="G96" s="9" t="s">
        <v>2559</v>
      </c>
      <c r="H96" s="9" t="s">
        <v>2560</v>
      </c>
      <c r="J96" s="9" t="s">
        <v>2561</v>
      </c>
      <c r="L96" s="9" t="s">
        <v>2562</v>
      </c>
      <c r="N96" s="9" t="s">
        <v>2563</v>
      </c>
    </row>
    <row r="97" spans="1:14" x14ac:dyDescent="0.25">
      <c r="A97" s="11" t="s">
        <v>190</v>
      </c>
      <c r="B97" s="9" t="s">
        <v>530</v>
      </c>
      <c r="C97" s="9" t="s">
        <v>530</v>
      </c>
      <c r="D97" s="9" t="s">
        <v>530</v>
      </c>
      <c r="F97" s="9" t="s">
        <v>530</v>
      </c>
      <c r="G97" s="9" t="s">
        <v>530</v>
      </c>
      <c r="H97" s="9" t="s">
        <v>530</v>
      </c>
      <c r="J97" s="9" t="s">
        <v>530</v>
      </c>
      <c r="L97" s="9" t="s">
        <v>530</v>
      </c>
      <c r="N97" s="9" t="s">
        <v>530</v>
      </c>
    </row>
    <row r="98" spans="1:14" x14ac:dyDescent="0.25">
      <c r="A98" s="5"/>
      <c r="B98" s="9" t="s">
        <v>370</v>
      </c>
      <c r="C98" s="9" t="s">
        <v>370</v>
      </c>
      <c r="D98" s="9" t="s">
        <v>370</v>
      </c>
      <c r="F98" s="9" t="s">
        <v>370</v>
      </c>
      <c r="G98" s="9" t="s">
        <v>370</v>
      </c>
      <c r="H98" s="9" t="s">
        <v>370</v>
      </c>
      <c r="J98" s="9" t="s">
        <v>370</v>
      </c>
      <c r="L98" s="9" t="s">
        <v>370</v>
      </c>
      <c r="N98" s="9" t="s">
        <v>370</v>
      </c>
    </row>
    <row r="99" spans="1:14" x14ac:dyDescent="0.25">
      <c r="A99" s="11" t="s">
        <v>194</v>
      </c>
      <c r="B99" s="13">
        <v>71.295945723346435</v>
      </c>
      <c r="C99" s="13">
        <v>30.775949387308316</v>
      </c>
      <c r="D99" s="13">
        <v>74.620163132135815</v>
      </c>
      <c r="F99" s="13">
        <v>33.308606678227775</v>
      </c>
      <c r="G99" s="13">
        <v>60.172851072291841</v>
      </c>
      <c r="H99" s="13">
        <v>62.511184896163954</v>
      </c>
      <c r="J99" s="13">
        <v>6.5482104277678905</v>
      </c>
      <c r="L99" s="13">
        <v>84.669065704362339</v>
      </c>
      <c r="N99" s="13">
        <v>61.386171283506272</v>
      </c>
    </row>
    <row r="100" spans="1:14" x14ac:dyDescent="0.25">
      <c r="A100" s="5"/>
      <c r="B100" s="9" t="s">
        <v>2564</v>
      </c>
      <c r="C100" s="9" t="s">
        <v>2565</v>
      </c>
      <c r="D100" s="9" t="s">
        <v>2566</v>
      </c>
      <c r="F100" s="9" t="s">
        <v>2567</v>
      </c>
      <c r="G100" s="9" t="s">
        <v>2568</v>
      </c>
      <c r="H100" s="9" t="s">
        <v>2569</v>
      </c>
      <c r="J100" s="9" t="s">
        <v>2570</v>
      </c>
      <c r="L100" s="9" t="s">
        <v>2571</v>
      </c>
      <c r="N100" s="9" t="s">
        <v>2572</v>
      </c>
    </row>
    <row r="101" spans="1:14" x14ac:dyDescent="0.25">
      <c r="A101" s="11" t="s">
        <v>198</v>
      </c>
      <c r="B101" s="9" t="s">
        <v>530</v>
      </c>
      <c r="C101" s="9" t="s">
        <v>530</v>
      </c>
      <c r="D101" s="9" t="s">
        <v>530</v>
      </c>
      <c r="F101" s="9" t="s">
        <v>530</v>
      </c>
      <c r="G101" s="9" t="s">
        <v>530</v>
      </c>
      <c r="H101" s="9" t="s">
        <v>530</v>
      </c>
      <c r="J101" s="9" t="s">
        <v>530</v>
      </c>
      <c r="L101" s="9" t="s">
        <v>530</v>
      </c>
      <c r="N101" s="9" t="s">
        <v>530</v>
      </c>
    </row>
    <row r="102" spans="1:14" x14ac:dyDescent="0.25">
      <c r="A102" s="5"/>
      <c r="B102" s="9" t="s">
        <v>370</v>
      </c>
      <c r="C102" s="9" t="s">
        <v>370</v>
      </c>
      <c r="D102" s="9" t="s">
        <v>370</v>
      </c>
      <c r="F102" s="9" t="s">
        <v>370</v>
      </c>
      <c r="G102" s="9" t="s">
        <v>370</v>
      </c>
      <c r="H102" s="9" t="s">
        <v>370</v>
      </c>
      <c r="J102" s="9" t="s">
        <v>370</v>
      </c>
      <c r="L102" s="9" t="s">
        <v>370</v>
      </c>
      <c r="N102" s="9" t="s">
        <v>370</v>
      </c>
    </row>
    <row r="103" spans="1:14" x14ac:dyDescent="0.25">
      <c r="A103" s="11" t="s">
        <v>201</v>
      </c>
      <c r="B103" s="13">
        <v>76.779506249137924</v>
      </c>
      <c r="C103" s="13">
        <v>47.132236891648944</v>
      </c>
      <c r="D103" s="13">
        <v>81.261004740588021</v>
      </c>
      <c r="F103" s="13">
        <v>46.605810727199369</v>
      </c>
      <c r="G103" s="13">
        <v>74.600379156789955</v>
      </c>
      <c r="H103" s="13">
        <v>79.405351378374363</v>
      </c>
      <c r="J103" s="13">
        <v>6.6886270510915971</v>
      </c>
      <c r="L103" s="13">
        <v>96.54563904253277</v>
      </c>
      <c r="N103" s="13">
        <v>73.681863138981157</v>
      </c>
    </row>
    <row r="104" spans="1:14" x14ac:dyDescent="0.25">
      <c r="A104" s="5"/>
      <c r="B104" s="9" t="s">
        <v>2573</v>
      </c>
      <c r="C104" s="9" t="s">
        <v>2574</v>
      </c>
      <c r="D104" s="9" t="s">
        <v>2575</v>
      </c>
      <c r="F104" s="9" t="s">
        <v>2576</v>
      </c>
      <c r="G104" s="9" t="s">
        <v>2577</v>
      </c>
      <c r="H104" s="9" t="s">
        <v>2578</v>
      </c>
      <c r="J104" s="9" t="s">
        <v>2579</v>
      </c>
      <c r="L104" s="9" t="s">
        <v>2580</v>
      </c>
      <c r="N104" s="9" t="s">
        <v>2581</v>
      </c>
    </row>
    <row r="105" spans="1:14" x14ac:dyDescent="0.25">
      <c r="A105" s="11" t="s">
        <v>205</v>
      </c>
      <c r="B105" s="13">
        <v>92.797491348454059</v>
      </c>
      <c r="C105" s="13">
        <v>47.054593716739078</v>
      </c>
      <c r="D105" s="13">
        <v>93.342440786156871</v>
      </c>
      <c r="F105" s="13">
        <v>45.61136019578165</v>
      </c>
      <c r="G105" s="13">
        <v>78.718366500812508</v>
      </c>
      <c r="H105" s="13">
        <v>80.476897795124643</v>
      </c>
      <c r="J105" s="13">
        <v>19.127807172672124</v>
      </c>
      <c r="L105" s="13">
        <v>95.669342431833797</v>
      </c>
      <c r="N105" s="13">
        <v>83.634797361730833</v>
      </c>
    </row>
    <row r="106" spans="1:14" x14ac:dyDescent="0.25">
      <c r="A106" s="5"/>
      <c r="B106" s="9" t="s">
        <v>2582</v>
      </c>
      <c r="C106" s="9" t="s">
        <v>2583</v>
      </c>
      <c r="D106" s="9" t="s">
        <v>2584</v>
      </c>
      <c r="F106" s="9" t="s">
        <v>2585</v>
      </c>
      <c r="G106" s="9" t="s">
        <v>2586</v>
      </c>
      <c r="H106" s="9" t="s">
        <v>2587</v>
      </c>
      <c r="J106" s="9" t="s">
        <v>2588</v>
      </c>
      <c r="L106" s="9" t="s">
        <v>2589</v>
      </c>
      <c r="N106" s="9" t="s">
        <v>2590</v>
      </c>
    </row>
    <row r="107" spans="1:14" x14ac:dyDescent="0.25">
      <c r="A107" s="10" t="s">
        <v>950</v>
      </c>
      <c r="N107" s="5"/>
    </row>
    <row r="108" spans="1:14" x14ac:dyDescent="0.25">
      <c r="A108" s="11" t="s">
        <v>210</v>
      </c>
      <c r="B108" s="13">
        <v>86.677890076480779</v>
      </c>
      <c r="C108" s="13">
        <v>40.119878959165874</v>
      </c>
      <c r="D108" s="13">
        <v>89.399372932785099</v>
      </c>
      <c r="F108" s="13">
        <v>45.506953881361135</v>
      </c>
      <c r="G108" s="13">
        <v>75.072211242365128</v>
      </c>
      <c r="H108" s="13">
        <v>77.608915166514848</v>
      </c>
      <c r="J108" s="13">
        <v>14.101285776318361</v>
      </c>
      <c r="L108" s="13">
        <v>93.496677980532709</v>
      </c>
      <c r="N108" s="13">
        <v>61.597118721974745</v>
      </c>
    </row>
    <row r="109" spans="1:14" x14ac:dyDescent="0.25">
      <c r="A109" s="5"/>
      <c r="B109" s="9" t="s">
        <v>2591</v>
      </c>
      <c r="C109" s="9" t="s">
        <v>2592</v>
      </c>
      <c r="D109" s="9" t="s">
        <v>2593</v>
      </c>
      <c r="F109" s="9" t="s">
        <v>2594</v>
      </c>
      <c r="G109" s="9" t="s">
        <v>2595</v>
      </c>
      <c r="H109" s="9" t="s">
        <v>2596</v>
      </c>
      <c r="J109" s="9" t="s">
        <v>2597</v>
      </c>
      <c r="L109" s="9" t="s">
        <v>2598</v>
      </c>
      <c r="N109" s="9" t="s">
        <v>2599</v>
      </c>
    </row>
    <row r="110" spans="1:14" x14ac:dyDescent="0.25">
      <c r="A110" s="11" t="s">
        <v>214</v>
      </c>
      <c r="B110" s="13">
        <v>86.040608121668456</v>
      </c>
      <c r="C110" s="13">
        <v>51.274141686520721</v>
      </c>
      <c r="D110" s="13">
        <v>87.351790944532496</v>
      </c>
      <c r="F110" s="13">
        <v>49.285844749690007</v>
      </c>
      <c r="G110" s="13">
        <v>71.359802771661549</v>
      </c>
      <c r="H110" s="13">
        <v>74.808827044338088</v>
      </c>
      <c r="J110" s="13">
        <v>10.236168557357981</v>
      </c>
      <c r="L110" s="13">
        <v>92.344607484328037</v>
      </c>
      <c r="N110" s="13">
        <v>63.086631171502397</v>
      </c>
    </row>
    <row r="111" spans="1:14" x14ac:dyDescent="0.25">
      <c r="A111" s="5"/>
      <c r="B111" s="9" t="s">
        <v>2600</v>
      </c>
      <c r="C111" s="9" t="s">
        <v>2601</v>
      </c>
      <c r="D111" s="9" t="s">
        <v>2602</v>
      </c>
      <c r="F111" s="9" t="s">
        <v>2603</v>
      </c>
      <c r="G111" s="9" t="s">
        <v>2604</v>
      </c>
      <c r="H111" s="9" t="s">
        <v>2605</v>
      </c>
      <c r="J111" s="9" t="s">
        <v>2606</v>
      </c>
      <c r="L111" s="9" t="s">
        <v>2607</v>
      </c>
      <c r="N111" s="9" t="s">
        <v>2608</v>
      </c>
    </row>
    <row r="112" spans="1:14" x14ac:dyDescent="0.25">
      <c r="A112" s="10" t="s">
        <v>218</v>
      </c>
      <c r="N112" s="5"/>
    </row>
    <row r="113" spans="1:14" x14ac:dyDescent="0.25">
      <c r="A113" s="11" t="s">
        <v>219</v>
      </c>
      <c r="B113" s="13">
        <v>96.047851955162244</v>
      </c>
      <c r="C113" s="13">
        <v>69.352360745323196</v>
      </c>
      <c r="D113" s="13">
        <v>97.620863002030305</v>
      </c>
      <c r="F113" s="13">
        <v>100</v>
      </c>
      <c r="G113" s="13">
        <v>93.460883166414931</v>
      </c>
      <c r="H113" s="13">
        <v>100</v>
      </c>
      <c r="J113" s="13">
        <v>14.004695977599027</v>
      </c>
      <c r="L113" s="13">
        <v>100</v>
      </c>
      <c r="N113" s="13">
        <v>64.005846570721815</v>
      </c>
    </row>
    <row r="114" spans="1:14" x14ac:dyDescent="0.25">
      <c r="A114" s="5"/>
      <c r="B114" s="9" t="s">
        <v>2609</v>
      </c>
      <c r="C114" s="9" t="s">
        <v>2610</v>
      </c>
      <c r="D114" s="9" t="s">
        <v>2611</v>
      </c>
      <c r="F114" s="9" t="s">
        <v>370</v>
      </c>
      <c r="G114" s="9" t="s">
        <v>2612</v>
      </c>
      <c r="H114" s="9" t="s">
        <v>370</v>
      </c>
      <c r="J114" s="9" t="s">
        <v>2613</v>
      </c>
      <c r="L114" s="9" t="s">
        <v>370</v>
      </c>
      <c r="N114" s="9" t="s">
        <v>2614</v>
      </c>
    </row>
    <row r="115" spans="1:14" x14ac:dyDescent="0.25">
      <c r="A115" s="11" t="s">
        <v>223</v>
      </c>
      <c r="B115" s="13">
        <v>77.219437208018277</v>
      </c>
      <c r="C115" s="13">
        <v>27.29276522636993</v>
      </c>
      <c r="D115" s="13">
        <v>79.211029496480649</v>
      </c>
      <c r="F115" s="13">
        <v>0</v>
      </c>
      <c r="G115" s="13">
        <v>53.385247930768685</v>
      </c>
      <c r="H115" s="13">
        <v>53.385247930768685</v>
      </c>
      <c r="J115" s="13">
        <v>9.2845389231694977</v>
      </c>
      <c r="L115" s="13">
        <v>86.031057025940143</v>
      </c>
      <c r="N115" s="13">
        <v>61.26418902063385</v>
      </c>
    </row>
    <row r="116" spans="1:14" x14ac:dyDescent="0.25">
      <c r="A116" s="5"/>
      <c r="B116" s="9" t="s">
        <v>2615</v>
      </c>
      <c r="C116" s="9" t="s">
        <v>2616</v>
      </c>
      <c r="D116" s="9" t="s">
        <v>2617</v>
      </c>
      <c r="F116" s="9" t="s">
        <v>370</v>
      </c>
      <c r="G116" s="9" t="s">
        <v>2618</v>
      </c>
      <c r="H116" s="9" t="s">
        <v>2618</v>
      </c>
      <c r="J116" s="9" t="s">
        <v>2619</v>
      </c>
      <c r="L116" s="9" t="s">
        <v>2620</v>
      </c>
      <c r="N116" s="9" t="s">
        <v>2621</v>
      </c>
    </row>
    <row r="117" spans="1:14" x14ac:dyDescent="0.25">
      <c r="A117" s="10" t="s">
        <v>977</v>
      </c>
      <c r="N117" s="5"/>
    </row>
    <row r="118" spans="1:14" x14ac:dyDescent="0.25">
      <c r="A118" s="11" t="s">
        <v>228</v>
      </c>
      <c r="B118" s="13">
        <v>86.545477502749051</v>
      </c>
      <c r="C118" s="13">
        <v>48.876977340226318</v>
      </c>
      <c r="D118" s="13">
        <v>87.876038012631852</v>
      </c>
      <c r="F118" s="13">
        <v>55.810296088676147</v>
      </c>
      <c r="G118" s="13">
        <v>74.817091756918742</v>
      </c>
      <c r="H118" s="13">
        <v>76.958817471683645</v>
      </c>
      <c r="J118" s="13">
        <v>12.336288340684264</v>
      </c>
      <c r="L118" s="13">
        <v>91.61379536478627</v>
      </c>
      <c r="N118" s="13">
        <v>65.428730150352749</v>
      </c>
    </row>
    <row r="119" spans="1:14" x14ac:dyDescent="0.25">
      <c r="A119" s="5"/>
      <c r="B119" s="9" t="s">
        <v>2622</v>
      </c>
      <c r="C119" s="9" t="s">
        <v>2623</v>
      </c>
      <c r="D119" s="9" t="s">
        <v>2156</v>
      </c>
      <c r="F119" s="9" t="s">
        <v>2624</v>
      </c>
      <c r="G119" s="9" t="s">
        <v>2625</v>
      </c>
      <c r="H119" s="9" t="s">
        <v>2626</v>
      </c>
      <c r="J119" s="9" t="s">
        <v>2627</v>
      </c>
      <c r="L119" s="9" t="s">
        <v>2628</v>
      </c>
      <c r="N119" s="9" t="s">
        <v>2629</v>
      </c>
    </row>
    <row r="120" spans="1:14" x14ac:dyDescent="0.25">
      <c r="A120" s="11" t="s">
        <v>232</v>
      </c>
      <c r="B120" s="13">
        <v>86.171371305282875</v>
      </c>
      <c r="C120" s="13">
        <v>47.065956969635508</v>
      </c>
      <c r="D120" s="13">
        <v>88.099186953260457</v>
      </c>
      <c r="F120" s="13">
        <v>45.67332769285423</v>
      </c>
      <c r="G120" s="13">
        <v>71.967671353871921</v>
      </c>
      <c r="H120" s="13">
        <v>75.403733647860648</v>
      </c>
      <c r="J120" s="13">
        <v>11.315970489937172</v>
      </c>
      <c r="L120" s="13">
        <v>93.070888527402488</v>
      </c>
      <c r="N120" s="13">
        <v>61.731142193025249</v>
      </c>
    </row>
    <row r="121" spans="1:14" x14ac:dyDescent="0.25">
      <c r="A121" s="5"/>
      <c r="B121" s="9" t="s">
        <v>2630</v>
      </c>
      <c r="C121" s="9" t="s">
        <v>2631</v>
      </c>
      <c r="D121" s="9" t="s">
        <v>2632</v>
      </c>
      <c r="F121" s="9" t="s">
        <v>2633</v>
      </c>
      <c r="G121" s="9" t="s">
        <v>2634</v>
      </c>
      <c r="H121" s="9" t="s">
        <v>2635</v>
      </c>
      <c r="J121" s="9" t="s">
        <v>2636</v>
      </c>
      <c r="L121" s="9" t="s">
        <v>2637</v>
      </c>
      <c r="N121" s="9" t="s">
        <v>2638</v>
      </c>
    </row>
    <row r="122" spans="1:14" x14ac:dyDescent="0.25">
      <c r="A122" s="11" t="s">
        <v>236</v>
      </c>
      <c r="B122" s="9" t="s">
        <v>530</v>
      </c>
      <c r="C122" s="9" t="s">
        <v>530</v>
      </c>
      <c r="D122" s="9" t="s">
        <v>530</v>
      </c>
      <c r="F122" s="9" t="s">
        <v>530</v>
      </c>
      <c r="G122" s="9" t="s">
        <v>530</v>
      </c>
      <c r="H122" s="9" t="s">
        <v>530</v>
      </c>
      <c r="J122" s="9" t="s">
        <v>530</v>
      </c>
      <c r="L122" s="9" t="s">
        <v>530</v>
      </c>
      <c r="N122" s="9" t="s">
        <v>530</v>
      </c>
    </row>
    <row r="123" spans="1:14" x14ac:dyDescent="0.25">
      <c r="A123" s="5"/>
      <c r="B123" s="9" t="s">
        <v>370</v>
      </c>
      <c r="C123" s="9" t="s">
        <v>370</v>
      </c>
      <c r="D123" s="9" t="s">
        <v>370</v>
      </c>
      <c r="F123" s="9" t="s">
        <v>370</v>
      </c>
      <c r="G123" s="9" t="s">
        <v>370</v>
      </c>
      <c r="H123" s="9" t="s">
        <v>370</v>
      </c>
      <c r="J123" s="9" t="s">
        <v>370</v>
      </c>
      <c r="L123" s="9" t="s">
        <v>370</v>
      </c>
      <c r="N123" s="9" t="s">
        <v>370</v>
      </c>
    </row>
    <row r="124" spans="1:14" x14ac:dyDescent="0.25">
      <c r="A124" s="10" t="s">
        <v>238</v>
      </c>
      <c r="N124" s="5"/>
    </row>
    <row r="125" spans="1:14" x14ac:dyDescent="0.25">
      <c r="A125" s="11" t="s">
        <v>239</v>
      </c>
      <c r="B125" s="13">
        <v>68.710668946859585</v>
      </c>
      <c r="C125" s="13">
        <v>13.235533579559167</v>
      </c>
      <c r="D125" s="13">
        <v>70.302282069463715</v>
      </c>
      <c r="F125" s="13">
        <v>2.9513341102533088</v>
      </c>
      <c r="G125" s="13">
        <v>33.279157499927891</v>
      </c>
      <c r="H125" s="13">
        <v>33.957443798412299</v>
      </c>
      <c r="J125" s="13">
        <v>6.2707660697678431</v>
      </c>
      <c r="L125" s="13">
        <v>76.941606722474447</v>
      </c>
      <c r="N125" s="13">
        <v>63.186698260094367</v>
      </c>
    </row>
    <row r="126" spans="1:14" x14ac:dyDescent="0.25">
      <c r="A126" s="5"/>
      <c r="B126" s="9" t="s">
        <v>2639</v>
      </c>
      <c r="C126" s="9" t="s">
        <v>2640</v>
      </c>
      <c r="D126" s="9" t="s">
        <v>2641</v>
      </c>
      <c r="F126" s="9" t="s">
        <v>2642</v>
      </c>
      <c r="G126" s="9" t="s">
        <v>2643</v>
      </c>
      <c r="H126" s="9" t="s">
        <v>2644</v>
      </c>
      <c r="J126" s="9" t="s">
        <v>2645</v>
      </c>
      <c r="L126" s="9" t="s">
        <v>2646</v>
      </c>
      <c r="N126" s="9" t="s">
        <v>2647</v>
      </c>
    </row>
    <row r="127" spans="1:14" x14ac:dyDescent="0.25">
      <c r="A127" s="11" t="s">
        <v>243</v>
      </c>
      <c r="B127" s="13">
        <v>91.285524521974963</v>
      </c>
      <c r="C127" s="13">
        <v>49.956669763511947</v>
      </c>
      <c r="D127" s="13">
        <v>93.471635225205603</v>
      </c>
      <c r="F127" s="13">
        <v>26.613862790016185</v>
      </c>
      <c r="G127" s="13">
        <v>86.471528931232044</v>
      </c>
      <c r="H127" s="13">
        <v>87.784853188609574</v>
      </c>
      <c r="J127" s="13">
        <v>10.091846608246232</v>
      </c>
      <c r="L127" s="13">
        <v>100</v>
      </c>
      <c r="N127" s="13">
        <v>61.962891615494819</v>
      </c>
    </row>
    <row r="128" spans="1:14" x14ac:dyDescent="0.25">
      <c r="A128" s="5"/>
      <c r="B128" s="9" t="s">
        <v>2648</v>
      </c>
      <c r="C128" s="9" t="s">
        <v>2649</v>
      </c>
      <c r="D128" s="9" t="s">
        <v>2650</v>
      </c>
      <c r="F128" s="9" t="s">
        <v>2651</v>
      </c>
      <c r="G128" s="9" t="s">
        <v>2652</v>
      </c>
      <c r="H128" s="9" t="s">
        <v>2653</v>
      </c>
      <c r="J128" s="9" t="s">
        <v>2654</v>
      </c>
      <c r="L128" s="9" t="s">
        <v>370</v>
      </c>
      <c r="N128" s="9" t="s">
        <v>2655</v>
      </c>
    </row>
    <row r="129" spans="1:14" x14ac:dyDescent="0.25">
      <c r="A129" s="11" t="s">
        <v>247</v>
      </c>
      <c r="B129" s="13">
        <v>93.516833045748385</v>
      </c>
      <c r="C129" s="13">
        <v>59.969524301425416</v>
      </c>
      <c r="D129" s="13">
        <v>96.346748307443036</v>
      </c>
      <c r="F129" s="13">
        <v>91.878969409958302</v>
      </c>
      <c r="G129" s="13">
        <v>91.120074430277086</v>
      </c>
      <c r="H129" s="13">
        <v>98.364737689614174</v>
      </c>
      <c r="J129" s="13">
        <v>13.914304360345842</v>
      </c>
      <c r="L129" s="13">
        <v>100</v>
      </c>
      <c r="N129" s="13">
        <v>68.988608235859857</v>
      </c>
    </row>
    <row r="130" spans="1:14" x14ac:dyDescent="0.25">
      <c r="A130" s="5"/>
      <c r="B130" s="9" t="s">
        <v>2656</v>
      </c>
      <c r="C130" s="9" t="s">
        <v>2657</v>
      </c>
      <c r="D130" s="9" t="s">
        <v>2658</v>
      </c>
      <c r="F130" s="9" t="s">
        <v>2659</v>
      </c>
      <c r="G130" s="9" t="s">
        <v>2660</v>
      </c>
      <c r="H130" s="9" t="s">
        <v>2661</v>
      </c>
      <c r="J130" s="9" t="s">
        <v>2662</v>
      </c>
      <c r="L130" s="9" t="s">
        <v>370</v>
      </c>
      <c r="N130" s="9" t="s">
        <v>2663</v>
      </c>
    </row>
    <row r="131" spans="1:14" x14ac:dyDescent="0.25">
      <c r="A131" s="11" t="s">
        <v>251</v>
      </c>
      <c r="B131" s="13">
        <v>98.993315597058441</v>
      </c>
      <c r="C131" s="13">
        <v>78.844912774068248</v>
      </c>
      <c r="D131" s="13">
        <v>99.387459183305594</v>
      </c>
      <c r="F131" s="13">
        <v>93.116015919417265</v>
      </c>
      <c r="G131" s="13">
        <v>94.665276686329364</v>
      </c>
      <c r="H131" s="13">
        <v>99.928812601578443</v>
      </c>
      <c r="J131" s="13">
        <v>12.610090710800229</v>
      </c>
      <c r="L131" s="13">
        <v>100</v>
      </c>
      <c r="N131" s="13">
        <v>59.512031058727288</v>
      </c>
    </row>
    <row r="132" spans="1:14" x14ac:dyDescent="0.25">
      <c r="A132" s="5"/>
      <c r="B132" s="9" t="s">
        <v>2664</v>
      </c>
      <c r="C132" s="9" t="s">
        <v>2665</v>
      </c>
      <c r="D132" s="9" t="s">
        <v>2666</v>
      </c>
      <c r="F132" s="9" t="s">
        <v>2667</v>
      </c>
      <c r="G132" s="9" t="s">
        <v>2668</v>
      </c>
      <c r="H132" s="9" t="s">
        <v>2112</v>
      </c>
      <c r="J132" s="9" t="s">
        <v>2669</v>
      </c>
      <c r="L132" s="9" t="s">
        <v>370</v>
      </c>
      <c r="N132" s="9" t="s">
        <v>2670</v>
      </c>
    </row>
    <row r="133" spans="1:14" x14ac:dyDescent="0.25">
      <c r="A133" s="11" t="s">
        <v>255</v>
      </c>
      <c r="B133" s="9" t="s">
        <v>530</v>
      </c>
      <c r="C133" s="9" t="s">
        <v>530</v>
      </c>
      <c r="D133" s="9" t="s">
        <v>530</v>
      </c>
      <c r="F133" s="9" t="s">
        <v>530</v>
      </c>
      <c r="G133" s="9" t="s">
        <v>530</v>
      </c>
      <c r="H133" s="9" t="s">
        <v>530</v>
      </c>
      <c r="J133" s="9" t="s">
        <v>530</v>
      </c>
      <c r="L133" s="9" t="s">
        <v>530</v>
      </c>
      <c r="N133" s="9" t="s">
        <v>530</v>
      </c>
    </row>
    <row r="134" spans="1:14" x14ac:dyDescent="0.25">
      <c r="A134" s="5"/>
      <c r="B134" s="9" t="s">
        <v>370</v>
      </c>
      <c r="C134" s="9" t="s">
        <v>370</v>
      </c>
      <c r="D134" s="9" t="s">
        <v>370</v>
      </c>
      <c r="F134" s="9" t="s">
        <v>370</v>
      </c>
      <c r="G134" s="9" t="s">
        <v>370</v>
      </c>
      <c r="H134" s="9" t="s">
        <v>370</v>
      </c>
      <c r="J134" s="9" t="s">
        <v>370</v>
      </c>
      <c r="L134" s="9" t="s">
        <v>370</v>
      </c>
      <c r="N134" s="9" t="s">
        <v>370</v>
      </c>
    </row>
    <row r="135" spans="1:14" x14ac:dyDescent="0.25">
      <c r="A135" s="11" t="s">
        <v>259</v>
      </c>
      <c r="B135" s="9" t="s">
        <v>530</v>
      </c>
      <c r="C135" s="9" t="s">
        <v>530</v>
      </c>
      <c r="D135" s="9" t="s">
        <v>530</v>
      </c>
      <c r="F135" s="9" t="s">
        <v>530</v>
      </c>
      <c r="G135" s="9" t="s">
        <v>530</v>
      </c>
      <c r="H135" s="9" t="s">
        <v>530</v>
      </c>
      <c r="J135" s="9" t="s">
        <v>530</v>
      </c>
      <c r="L135" s="9" t="s">
        <v>530</v>
      </c>
      <c r="N135" s="9" t="s">
        <v>530</v>
      </c>
    </row>
    <row r="136" spans="1:14" x14ac:dyDescent="0.25">
      <c r="A136" s="15"/>
      <c r="B136" s="45" t="s">
        <v>370</v>
      </c>
      <c r="C136" s="45" t="s">
        <v>370</v>
      </c>
      <c r="D136" s="45" t="s">
        <v>370</v>
      </c>
      <c r="E136" s="15"/>
      <c r="F136" s="45" t="s">
        <v>370</v>
      </c>
      <c r="G136" s="45" t="s">
        <v>370</v>
      </c>
      <c r="H136" s="45" t="s">
        <v>370</v>
      </c>
      <c r="I136" s="15"/>
      <c r="J136" s="45" t="s">
        <v>370</v>
      </c>
      <c r="K136" s="15"/>
      <c r="L136" s="45" t="s">
        <v>370</v>
      </c>
      <c r="M136" s="15"/>
      <c r="N136" s="45" t="s">
        <v>370</v>
      </c>
    </row>
    <row r="137" spans="1:14" x14ac:dyDescent="0.25">
      <c r="A137" s="61" t="s">
        <v>263</v>
      </c>
      <c r="B137" s="61"/>
      <c r="C137" s="61"/>
      <c r="D137" s="61"/>
      <c r="E137" s="61"/>
      <c r="F137" s="61"/>
      <c r="G137" s="61"/>
      <c r="H137" s="61"/>
      <c r="I137" s="61"/>
      <c r="J137" s="61"/>
      <c r="K137" s="61"/>
      <c r="L137" s="61"/>
      <c r="M137" s="61"/>
      <c r="N137" s="61"/>
    </row>
    <row r="138" spans="1:14" x14ac:dyDescent="0.25">
      <c r="A138" s="61" t="s">
        <v>264</v>
      </c>
      <c r="B138" s="61"/>
      <c r="C138" s="61"/>
      <c r="D138" s="61"/>
      <c r="E138" s="61"/>
      <c r="F138" s="61"/>
      <c r="G138" s="61"/>
      <c r="H138" s="61"/>
      <c r="I138" s="61"/>
      <c r="J138" s="61"/>
      <c r="K138" s="61"/>
      <c r="L138" s="61"/>
      <c r="M138" s="61"/>
      <c r="N138" s="61"/>
    </row>
    <row r="139" spans="1:14" x14ac:dyDescent="0.25">
      <c r="A139" s="61" t="s">
        <v>1319</v>
      </c>
      <c r="B139" s="61"/>
      <c r="C139" s="61"/>
      <c r="D139" s="61"/>
      <c r="E139" s="61"/>
      <c r="F139" s="61"/>
      <c r="G139" s="61"/>
      <c r="H139" s="61"/>
      <c r="I139" s="61"/>
    </row>
    <row r="140" spans="1:14" x14ac:dyDescent="0.25">
      <c r="A140" s="61" t="s">
        <v>1018</v>
      </c>
      <c r="B140" s="61"/>
      <c r="C140" s="61"/>
      <c r="D140" s="61"/>
      <c r="E140" s="61"/>
      <c r="F140" s="61"/>
      <c r="G140" s="61"/>
      <c r="H140" s="61"/>
      <c r="I140" s="61"/>
    </row>
    <row r="141" spans="1:14" ht="30" customHeight="1" x14ac:dyDescent="0.25">
      <c r="A141" s="61" t="s">
        <v>1019</v>
      </c>
      <c r="B141" s="61"/>
      <c r="C141" s="61"/>
      <c r="D141" s="61"/>
      <c r="E141" s="61"/>
      <c r="F141" s="61"/>
      <c r="G141" s="61"/>
      <c r="H141" s="61"/>
      <c r="I141" s="61"/>
      <c r="J141" s="61"/>
      <c r="K141" s="61"/>
      <c r="L141" s="61"/>
      <c r="M141" s="61"/>
      <c r="N141" s="61"/>
    </row>
    <row r="142" spans="1:14" ht="30" customHeight="1" x14ac:dyDescent="0.25">
      <c r="A142" s="61" t="s">
        <v>1020</v>
      </c>
      <c r="B142" s="61"/>
      <c r="C142" s="61"/>
      <c r="D142" s="61"/>
      <c r="E142" s="61"/>
      <c r="F142" s="61"/>
      <c r="G142" s="61"/>
      <c r="H142" s="61"/>
      <c r="I142" s="61"/>
      <c r="J142" s="61"/>
      <c r="K142" s="61"/>
      <c r="L142" s="61"/>
      <c r="M142" s="61"/>
      <c r="N142" s="61"/>
    </row>
    <row r="143" spans="1:14" ht="45" customHeight="1" x14ac:dyDescent="0.25">
      <c r="A143" s="61" t="s">
        <v>1021</v>
      </c>
      <c r="B143" s="61"/>
      <c r="C143" s="61"/>
      <c r="D143" s="61"/>
      <c r="E143" s="61"/>
      <c r="F143" s="61"/>
      <c r="G143" s="61"/>
      <c r="H143" s="61"/>
      <c r="I143" s="61"/>
      <c r="J143" s="61"/>
      <c r="K143" s="61"/>
      <c r="L143" s="61"/>
      <c r="M143" s="61"/>
      <c r="N143" s="61"/>
    </row>
    <row r="144" spans="1:14" x14ac:dyDescent="0.25">
      <c r="A144" s="61" t="s">
        <v>1022</v>
      </c>
      <c r="B144" s="61"/>
      <c r="C144" s="61"/>
      <c r="D144" s="61"/>
      <c r="E144" s="61"/>
      <c r="F144" s="61"/>
      <c r="G144" s="61"/>
      <c r="H144" s="61"/>
      <c r="I144" s="61"/>
      <c r="J144" s="61"/>
      <c r="K144" s="61"/>
      <c r="L144" s="61"/>
      <c r="M144" s="61"/>
      <c r="N144" s="61"/>
    </row>
    <row r="145" spans="1:17" x14ac:dyDescent="0.25">
      <c r="A145" s="61" t="s">
        <v>1023</v>
      </c>
      <c r="B145" s="61"/>
      <c r="C145" s="61"/>
      <c r="D145" s="61"/>
      <c r="E145" s="61"/>
      <c r="F145" s="61"/>
      <c r="G145" s="61"/>
      <c r="H145" s="61"/>
      <c r="I145" s="61"/>
      <c r="J145" s="61"/>
      <c r="K145" s="61"/>
      <c r="L145" s="61"/>
      <c r="M145" s="61"/>
      <c r="N145" s="61"/>
    </row>
    <row r="146" spans="1:17" ht="60" customHeight="1" x14ac:dyDescent="0.25">
      <c r="A146" s="61" t="s">
        <v>1024</v>
      </c>
      <c r="B146" s="61"/>
      <c r="C146" s="61"/>
      <c r="D146" s="61"/>
      <c r="E146" s="61"/>
      <c r="F146" s="61"/>
      <c r="G146" s="61"/>
      <c r="H146" s="61"/>
      <c r="I146" s="61"/>
      <c r="J146" s="61"/>
      <c r="K146" s="61"/>
      <c r="L146" s="61"/>
      <c r="M146" s="61"/>
      <c r="N146" s="61"/>
    </row>
    <row r="147" spans="1:17" x14ac:dyDescent="0.25">
      <c r="A147" s="61" t="s">
        <v>2278</v>
      </c>
      <c r="B147" s="61"/>
      <c r="C147" s="61"/>
      <c r="D147" s="61"/>
      <c r="E147" s="61"/>
      <c r="F147" s="61"/>
      <c r="G147" s="61"/>
      <c r="H147" s="61"/>
      <c r="I147" s="61"/>
      <c r="J147" s="61"/>
      <c r="K147" s="61"/>
      <c r="L147" s="61"/>
      <c r="M147" s="61"/>
      <c r="N147" s="61"/>
    </row>
    <row r="148" spans="1:17" x14ac:dyDescent="0.25">
      <c r="A148" s="61" t="s">
        <v>2279</v>
      </c>
      <c r="B148" s="61"/>
      <c r="C148" s="61"/>
      <c r="D148" s="61"/>
      <c r="E148" s="61"/>
      <c r="F148" s="61"/>
      <c r="G148" s="61"/>
      <c r="H148" s="61"/>
      <c r="I148" s="61"/>
      <c r="J148" s="61"/>
      <c r="K148" s="61"/>
      <c r="L148" s="61"/>
      <c r="M148" s="61"/>
      <c r="N148" s="61"/>
    </row>
    <row r="149" spans="1:17" ht="14.45" customHeight="1" x14ac:dyDescent="0.25">
      <c r="A149" s="61" t="s">
        <v>2280</v>
      </c>
      <c r="B149" s="61"/>
      <c r="C149" s="61"/>
      <c r="D149" s="61"/>
      <c r="E149" s="61"/>
      <c r="F149" s="61"/>
      <c r="G149" s="61"/>
      <c r="H149" s="61"/>
      <c r="I149" s="61"/>
      <c r="J149" s="61"/>
      <c r="K149" s="61"/>
      <c r="L149" s="61"/>
      <c r="M149" s="61"/>
      <c r="N149" s="61"/>
      <c r="O149" s="43"/>
      <c r="P149" s="43"/>
      <c r="Q149" s="43"/>
    </row>
    <row r="150" spans="1:17" x14ac:dyDescent="0.25">
      <c r="A150" s="61" t="s">
        <v>2281</v>
      </c>
      <c r="B150" s="61"/>
      <c r="C150" s="61"/>
      <c r="D150" s="61"/>
      <c r="E150" s="61"/>
      <c r="F150" s="61"/>
      <c r="G150" s="61"/>
      <c r="H150" s="61"/>
      <c r="I150" s="61"/>
      <c r="J150" s="61"/>
      <c r="K150" s="61"/>
      <c r="L150" s="61"/>
      <c r="M150" s="61"/>
      <c r="N150" s="61"/>
    </row>
    <row r="151" spans="1:17" x14ac:dyDescent="0.25">
      <c r="A151" s="61" t="s">
        <v>2282</v>
      </c>
      <c r="B151" s="61"/>
      <c r="C151" s="61"/>
      <c r="D151" s="61"/>
      <c r="E151" s="61"/>
      <c r="F151" s="61"/>
      <c r="G151" s="61"/>
      <c r="H151" s="61"/>
      <c r="I151" s="61"/>
      <c r="J151" s="61"/>
      <c r="K151" s="61"/>
      <c r="L151" s="61"/>
      <c r="M151" s="61"/>
      <c r="N151" s="61"/>
    </row>
  </sheetData>
  <mergeCells count="18">
    <mergeCell ref="B3:D3"/>
    <mergeCell ref="F3:H3"/>
    <mergeCell ref="A2:N2"/>
    <mergeCell ref="A137:N137"/>
    <mergeCell ref="A138:N138"/>
    <mergeCell ref="A141:N141"/>
    <mergeCell ref="A142:N142"/>
    <mergeCell ref="A143:N143"/>
    <mergeCell ref="A139:I139"/>
    <mergeCell ref="A140:I140"/>
    <mergeCell ref="A149:N149"/>
    <mergeCell ref="A150:N150"/>
    <mergeCell ref="A151:N151"/>
    <mergeCell ref="A144:N144"/>
    <mergeCell ref="A145:N145"/>
    <mergeCell ref="A146:N146"/>
    <mergeCell ref="A147:N147"/>
    <mergeCell ref="A148:N1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A4226-BBD9-41C6-961B-BF39A60FBD29}">
  <dimension ref="A1:Q156"/>
  <sheetViews>
    <sheetView topLeftCell="A106" zoomScaleNormal="100" workbookViewId="0">
      <selection activeCell="A142" sqref="A142:XFD142"/>
    </sheetView>
  </sheetViews>
  <sheetFormatPr defaultRowHeight="15" x14ac:dyDescent="0.25"/>
  <cols>
    <col min="1" max="1" width="60.7109375" customWidth="1"/>
    <col min="2" max="4" width="14.140625" customWidth="1"/>
    <col min="5" max="5" width="1.7109375" customWidth="1"/>
    <col min="6" max="8" width="14.140625" customWidth="1"/>
    <col min="9" max="9" width="1.7109375" customWidth="1"/>
    <col min="10" max="10" width="14.140625" customWidth="1"/>
    <col min="11" max="11" width="1.7109375" customWidth="1"/>
    <col min="12" max="12" width="14.140625" customWidth="1"/>
    <col min="13" max="13" width="1.7109375" customWidth="1"/>
    <col min="14" max="14" width="14.140625" customWidth="1"/>
    <col min="15" max="15" width="1.7109375" customWidth="1"/>
    <col min="16" max="17" width="14.140625" customWidth="1"/>
  </cols>
  <sheetData>
    <row r="1" spans="1:17" x14ac:dyDescent="0.25">
      <c r="A1" s="2" t="str">
        <f>HYPERLINK("#TOC!A1", "Return to Table of Contents")</f>
        <v>Return to Table of Contents</v>
      </c>
    </row>
    <row r="2" spans="1:17" x14ac:dyDescent="0.25">
      <c r="A2" s="63" t="s">
        <v>14</v>
      </c>
      <c r="B2" s="61"/>
      <c r="C2" s="61"/>
      <c r="D2" s="61"/>
      <c r="E2" s="61"/>
      <c r="F2" s="61"/>
      <c r="G2" s="61"/>
      <c r="H2" s="61"/>
      <c r="I2" s="61"/>
      <c r="J2" s="61"/>
      <c r="K2" s="61"/>
      <c r="L2" s="61"/>
      <c r="M2" s="61"/>
      <c r="N2" s="61"/>
      <c r="O2" s="61"/>
      <c r="P2" s="61"/>
      <c r="Q2" s="61"/>
    </row>
    <row r="3" spans="1:17" x14ac:dyDescent="0.25">
      <c r="A3" s="21"/>
      <c r="B3" s="66" t="s">
        <v>1320</v>
      </c>
      <c r="C3" s="66" t="s">
        <v>1320</v>
      </c>
      <c r="D3" s="66" t="s">
        <v>1320</v>
      </c>
      <c r="E3" s="21"/>
      <c r="F3" s="66" t="s">
        <v>1321</v>
      </c>
      <c r="G3" s="66" t="s">
        <v>1321</v>
      </c>
      <c r="H3" s="66" t="s">
        <v>1321</v>
      </c>
      <c r="I3" s="21"/>
      <c r="J3" s="21"/>
      <c r="K3" s="21"/>
      <c r="L3" s="21"/>
      <c r="M3" s="21"/>
      <c r="N3" s="21"/>
      <c r="O3" s="21"/>
      <c r="P3" s="66" t="s">
        <v>2671</v>
      </c>
      <c r="Q3" s="66" t="s">
        <v>2672</v>
      </c>
    </row>
    <row r="4" spans="1:17" ht="90" customHeight="1" x14ac:dyDescent="0.25">
      <c r="A4" s="22"/>
      <c r="B4" s="25" t="s">
        <v>1322</v>
      </c>
      <c r="C4" s="25" t="s">
        <v>1323</v>
      </c>
      <c r="D4" s="25" t="s">
        <v>1324</v>
      </c>
      <c r="E4" s="1"/>
      <c r="F4" s="25" t="s">
        <v>1325</v>
      </c>
      <c r="G4" s="25" t="s">
        <v>1326</v>
      </c>
      <c r="H4" s="25" t="s">
        <v>1327</v>
      </c>
      <c r="I4" s="1"/>
      <c r="J4" s="25" t="s">
        <v>1328</v>
      </c>
      <c r="K4" s="1"/>
      <c r="L4" s="37" t="s">
        <v>1329</v>
      </c>
      <c r="M4" s="1"/>
      <c r="N4" s="25" t="s">
        <v>1330</v>
      </c>
      <c r="O4" s="1"/>
      <c r="P4" s="25" t="s">
        <v>2673</v>
      </c>
      <c r="Q4" s="25" t="s">
        <v>2674</v>
      </c>
    </row>
    <row r="5" spans="1:17" x14ac:dyDescent="0.25">
      <c r="A5" s="26" t="s">
        <v>22</v>
      </c>
      <c r="B5" s="27">
        <v>20</v>
      </c>
      <c r="C5" s="27">
        <v>180</v>
      </c>
      <c r="D5" s="27">
        <v>100</v>
      </c>
      <c r="E5" s="21"/>
      <c r="F5" s="27">
        <v>415</v>
      </c>
      <c r="G5" s="27">
        <v>20</v>
      </c>
      <c r="H5" s="27">
        <v>350.005</v>
      </c>
      <c r="I5" s="21"/>
      <c r="J5" s="27">
        <v>15</v>
      </c>
      <c r="K5" s="21"/>
      <c r="L5" s="27">
        <v>436</v>
      </c>
      <c r="M5" s="21"/>
      <c r="N5" s="27">
        <v>11</v>
      </c>
      <c r="O5" s="21"/>
      <c r="P5" s="27">
        <v>58.24</v>
      </c>
      <c r="Q5" s="27">
        <v>374</v>
      </c>
    </row>
    <row r="6" spans="1:17" x14ac:dyDescent="0.25">
      <c r="A6" s="22"/>
      <c r="B6" s="28" t="s">
        <v>2675</v>
      </c>
      <c r="C6" s="28" t="s">
        <v>2676</v>
      </c>
      <c r="D6" s="28" t="s">
        <v>2677</v>
      </c>
      <c r="F6" s="28" t="s">
        <v>2678</v>
      </c>
      <c r="G6" s="28" t="s">
        <v>2679</v>
      </c>
      <c r="H6" s="28" t="s">
        <v>2680</v>
      </c>
      <c r="J6" s="28" t="s">
        <v>2681</v>
      </c>
      <c r="L6" s="28" t="s">
        <v>2682</v>
      </c>
      <c r="N6" s="28" t="s">
        <v>2683</v>
      </c>
      <c r="P6" s="28" t="s">
        <v>2684</v>
      </c>
      <c r="Q6" s="28" t="s">
        <v>288</v>
      </c>
    </row>
    <row r="7" spans="1:17" x14ac:dyDescent="0.25">
      <c r="A7" s="29" t="s">
        <v>23</v>
      </c>
      <c r="B7" s="31">
        <v>25</v>
      </c>
      <c r="C7" s="31">
        <v>200</v>
      </c>
      <c r="D7" s="31">
        <v>114</v>
      </c>
      <c r="F7" s="31">
        <v>485</v>
      </c>
      <c r="G7" s="31">
        <v>18</v>
      </c>
      <c r="H7" s="31">
        <v>365</v>
      </c>
      <c r="J7" s="31">
        <v>18</v>
      </c>
      <c r="L7" s="31">
        <v>463</v>
      </c>
      <c r="N7" s="31">
        <v>11</v>
      </c>
      <c r="P7" s="31">
        <v>67.5</v>
      </c>
      <c r="Q7" s="31">
        <v>373.43099999999998</v>
      </c>
    </row>
    <row r="8" spans="1:17" x14ac:dyDescent="0.25">
      <c r="A8" s="22"/>
      <c r="B8" s="28" t="s">
        <v>2685</v>
      </c>
      <c r="C8" s="28" t="s">
        <v>2686</v>
      </c>
      <c r="D8" s="28" t="s">
        <v>2687</v>
      </c>
      <c r="F8" s="28" t="s">
        <v>2688</v>
      </c>
      <c r="G8" s="28" t="s">
        <v>2689</v>
      </c>
      <c r="H8" s="28" t="s">
        <v>2690</v>
      </c>
      <c r="J8" s="28" t="s">
        <v>2691</v>
      </c>
      <c r="L8" s="28" t="s">
        <v>2692</v>
      </c>
      <c r="N8" s="28" t="s">
        <v>2693</v>
      </c>
      <c r="P8" s="28" t="s">
        <v>2694</v>
      </c>
      <c r="Q8" s="28" t="s">
        <v>295</v>
      </c>
    </row>
    <row r="9" spans="1:17" x14ac:dyDescent="0.25">
      <c r="A9" s="29" t="s">
        <v>24</v>
      </c>
      <c r="B9" s="31">
        <v>5</v>
      </c>
      <c r="C9" s="31">
        <v>60</v>
      </c>
      <c r="D9" s="31">
        <v>19.443000000000001</v>
      </c>
      <c r="F9" s="31">
        <v>310</v>
      </c>
      <c r="G9" s="31">
        <v>12</v>
      </c>
      <c r="H9" s="31">
        <v>223</v>
      </c>
      <c r="J9" s="31">
        <v>9</v>
      </c>
      <c r="L9" s="31">
        <v>182</v>
      </c>
      <c r="N9" s="31">
        <v>9.9</v>
      </c>
      <c r="P9" s="31">
        <v>1.1000000000000001</v>
      </c>
      <c r="Q9" s="31">
        <v>101.5</v>
      </c>
    </row>
    <row r="10" spans="1:17" x14ac:dyDescent="0.25">
      <c r="A10" s="22"/>
      <c r="B10" s="28" t="s">
        <v>2695</v>
      </c>
      <c r="C10" s="28" t="s">
        <v>2696</v>
      </c>
      <c r="D10" s="28" t="s">
        <v>2697</v>
      </c>
      <c r="F10" s="28" t="s">
        <v>2698</v>
      </c>
      <c r="G10" s="28" t="s">
        <v>990</v>
      </c>
      <c r="H10" s="28" t="s">
        <v>2699</v>
      </c>
      <c r="J10" s="28" t="s">
        <v>2700</v>
      </c>
      <c r="L10" s="28" t="s">
        <v>2701</v>
      </c>
      <c r="N10" s="28" t="s">
        <v>2702</v>
      </c>
      <c r="P10" s="28" t="s">
        <v>2703</v>
      </c>
      <c r="Q10" s="28" t="s">
        <v>302</v>
      </c>
    </row>
    <row r="11" spans="1:17" x14ac:dyDescent="0.25">
      <c r="A11" s="10" t="s">
        <v>31</v>
      </c>
      <c r="Q11" s="22"/>
    </row>
    <row r="12" spans="1:17" x14ac:dyDescent="0.25">
      <c r="A12" s="30" t="s">
        <v>32</v>
      </c>
      <c r="B12" s="31">
        <v>12</v>
      </c>
      <c r="C12" s="31">
        <v>35</v>
      </c>
      <c r="D12" s="31">
        <v>30.375</v>
      </c>
      <c r="F12" s="31">
        <v>275</v>
      </c>
      <c r="G12" s="31">
        <v>15</v>
      </c>
      <c r="H12" s="31">
        <v>49</v>
      </c>
      <c r="J12" s="31">
        <v>3</v>
      </c>
      <c r="L12" s="31">
        <v>76</v>
      </c>
      <c r="N12" s="31">
        <v>15</v>
      </c>
      <c r="P12" s="31">
        <v>8</v>
      </c>
      <c r="Q12" s="31">
        <v>49.5</v>
      </c>
    </row>
    <row r="13" spans="1:17" x14ac:dyDescent="0.25">
      <c r="A13" s="22"/>
      <c r="B13" s="28" t="s">
        <v>2704</v>
      </c>
      <c r="C13" s="28" t="s">
        <v>2705</v>
      </c>
      <c r="D13" s="28" t="s">
        <v>2706</v>
      </c>
      <c r="F13" s="28" t="s">
        <v>2707</v>
      </c>
      <c r="G13" s="28" t="s">
        <v>2708</v>
      </c>
      <c r="H13" s="28" t="s">
        <v>2709</v>
      </c>
      <c r="J13" s="28" t="s">
        <v>2710</v>
      </c>
      <c r="L13" s="28" t="s">
        <v>2711</v>
      </c>
      <c r="N13" s="28" t="s">
        <v>2712</v>
      </c>
      <c r="P13" s="28" t="s">
        <v>2713</v>
      </c>
      <c r="Q13" s="28" t="s">
        <v>309</v>
      </c>
    </row>
    <row r="14" spans="1:17" x14ac:dyDescent="0.25">
      <c r="A14" s="30" t="s">
        <v>36</v>
      </c>
      <c r="B14" s="31">
        <v>20</v>
      </c>
      <c r="C14" s="31">
        <v>100</v>
      </c>
      <c r="D14" s="31">
        <v>78</v>
      </c>
      <c r="F14" s="31">
        <v>300</v>
      </c>
      <c r="G14" s="31">
        <v>17</v>
      </c>
      <c r="H14" s="31">
        <v>227</v>
      </c>
      <c r="J14" s="31">
        <v>10</v>
      </c>
      <c r="L14" s="31">
        <v>302.2</v>
      </c>
      <c r="N14" s="31">
        <v>15</v>
      </c>
      <c r="P14" s="31">
        <v>29.3</v>
      </c>
      <c r="Q14" s="31">
        <v>235.5</v>
      </c>
    </row>
    <row r="15" spans="1:17" x14ac:dyDescent="0.25">
      <c r="A15" s="22"/>
      <c r="B15" s="28" t="s">
        <v>2714</v>
      </c>
      <c r="C15" s="28" t="s">
        <v>2715</v>
      </c>
      <c r="D15" s="28" t="s">
        <v>2716</v>
      </c>
      <c r="F15" s="28" t="s">
        <v>2717</v>
      </c>
      <c r="G15" s="28" t="s">
        <v>2718</v>
      </c>
      <c r="H15" s="28" t="s">
        <v>2719</v>
      </c>
      <c r="J15" s="28" t="s">
        <v>2720</v>
      </c>
      <c r="L15" s="28" t="s">
        <v>2721</v>
      </c>
      <c r="N15" s="28" t="s">
        <v>2722</v>
      </c>
      <c r="P15" s="28" t="s">
        <v>2723</v>
      </c>
      <c r="Q15" s="28" t="s">
        <v>316</v>
      </c>
    </row>
    <row r="16" spans="1:17" x14ac:dyDescent="0.25">
      <c r="A16" s="30" t="s">
        <v>40</v>
      </c>
      <c r="B16" s="31">
        <v>11</v>
      </c>
      <c r="C16" s="31">
        <v>200</v>
      </c>
      <c r="D16" s="31">
        <v>97</v>
      </c>
      <c r="F16" s="31">
        <v>400</v>
      </c>
      <c r="G16" s="31">
        <v>20</v>
      </c>
      <c r="H16" s="31">
        <v>349</v>
      </c>
      <c r="J16" s="28" t="s">
        <v>530</v>
      </c>
      <c r="L16" s="31">
        <v>459.471</v>
      </c>
      <c r="N16" s="31">
        <v>15</v>
      </c>
      <c r="P16" s="31">
        <v>57</v>
      </c>
      <c r="Q16" s="31">
        <v>405</v>
      </c>
    </row>
    <row r="17" spans="1:17" x14ac:dyDescent="0.25">
      <c r="A17" s="22"/>
      <c r="B17" s="28" t="s">
        <v>2724</v>
      </c>
      <c r="C17" s="28" t="s">
        <v>2725</v>
      </c>
      <c r="D17" s="28" t="s">
        <v>2726</v>
      </c>
      <c r="F17" s="28" t="s">
        <v>2727</v>
      </c>
      <c r="G17" s="28" t="s">
        <v>2728</v>
      </c>
      <c r="H17" s="28" t="s">
        <v>2729</v>
      </c>
      <c r="J17" s="28" t="s">
        <v>370</v>
      </c>
      <c r="L17" s="28" t="s">
        <v>2730</v>
      </c>
      <c r="N17" s="28" t="s">
        <v>2731</v>
      </c>
      <c r="P17" s="28" t="s">
        <v>2732</v>
      </c>
      <c r="Q17" s="28" t="s">
        <v>323</v>
      </c>
    </row>
    <row r="18" spans="1:17" x14ac:dyDescent="0.25">
      <c r="A18" s="30" t="s">
        <v>44</v>
      </c>
      <c r="B18" s="31">
        <v>20</v>
      </c>
      <c r="C18" s="31">
        <v>270</v>
      </c>
      <c r="D18" s="31">
        <v>136</v>
      </c>
      <c r="F18" s="31">
        <v>425.5</v>
      </c>
      <c r="G18" s="31">
        <v>20</v>
      </c>
      <c r="H18" s="31">
        <v>409</v>
      </c>
      <c r="J18" s="31">
        <v>35</v>
      </c>
      <c r="L18" s="31">
        <v>555</v>
      </c>
      <c r="N18" s="31">
        <v>12.1</v>
      </c>
      <c r="P18" s="31">
        <v>82</v>
      </c>
      <c r="Q18" s="31">
        <v>515</v>
      </c>
    </row>
    <row r="19" spans="1:17" x14ac:dyDescent="0.25">
      <c r="A19" s="22"/>
      <c r="B19" s="28" t="s">
        <v>2714</v>
      </c>
      <c r="C19" s="28" t="s">
        <v>2733</v>
      </c>
      <c r="D19" s="28" t="s">
        <v>2734</v>
      </c>
      <c r="F19" s="28" t="s">
        <v>2735</v>
      </c>
      <c r="G19" s="28" t="s">
        <v>2736</v>
      </c>
      <c r="H19" s="28" t="s">
        <v>2737</v>
      </c>
      <c r="J19" s="28" t="s">
        <v>2738</v>
      </c>
      <c r="L19" s="28" t="s">
        <v>2739</v>
      </c>
      <c r="N19" s="28" t="s">
        <v>2740</v>
      </c>
      <c r="P19" s="28" t="s">
        <v>2741</v>
      </c>
      <c r="Q19" s="28" t="s">
        <v>330</v>
      </c>
    </row>
    <row r="20" spans="1:17" x14ac:dyDescent="0.25">
      <c r="A20" s="30" t="s">
        <v>48</v>
      </c>
      <c r="B20" s="31">
        <v>30</v>
      </c>
      <c r="C20" s="31">
        <v>390</v>
      </c>
      <c r="D20" s="31">
        <v>200</v>
      </c>
      <c r="F20" s="31">
        <v>500</v>
      </c>
      <c r="G20" s="31">
        <v>20</v>
      </c>
      <c r="H20" s="31">
        <v>510</v>
      </c>
      <c r="J20" s="31">
        <v>30</v>
      </c>
      <c r="L20" s="31">
        <v>734.5</v>
      </c>
      <c r="N20" s="31">
        <v>6.7</v>
      </c>
      <c r="P20" s="31">
        <v>162.43100000000001</v>
      </c>
      <c r="Q20" s="31">
        <v>706</v>
      </c>
    </row>
    <row r="21" spans="1:17" x14ac:dyDescent="0.25">
      <c r="A21" s="22"/>
      <c r="B21" s="28" t="s">
        <v>2742</v>
      </c>
      <c r="C21" s="28" t="s">
        <v>2743</v>
      </c>
      <c r="D21" s="28" t="s">
        <v>2744</v>
      </c>
      <c r="F21" s="28" t="s">
        <v>2745</v>
      </c>
      <c r="G21" s="28" t="s">
        <v>2728</v>
      </c>
      <c r="H21" s="28" t="s">
        <v>2746</v>
      </c>
      <c r="J21" s="28" t="s">
        <v>2747</v>
      </c>
      <c r="L21" s="28" t="s">
        <v>2748</v>
      </c>
      <c r="N21" s="28" t="s">
        <v>2749</v>
      </c>
      <c r="P21" s="28" t="s">
        <v>2750</v>
      </c>
      <c r="Q21" s="28" t="s">
        <v>337</v>
      </c>
    </row>
    <row r="22" spans="1:17" x14ac:dyDescent="0.25">
      <c r="A22" s="30" t="s">
        <v>52</v>
      </c>
      <c r="B22" s="31">
        <v>50</v>
      </c>
      <c r="C22" s="31">
        <v>300</v>
      </c>
      <c r="D22" s="31">
        <v>222.215</v>
      </c>
      <c r="F22" s="31">
        <v>500</v>
      </c>
      <c r="G22" s="31">
        <v>20</v>
      </c>
      <c r="H22" s="31">
        <v>515</v>
      </c>
      <c r="J22" s="28" t="s">
        <v>530</v>
      </c>
      <c r="L22" s="31">
        <v>737.21500000000003</v>
      </c>
      <c r="N22" s="31">
        <v>5</v>
      </c>
      <c r="P22" s="31">
        <v>190</v>
      </c>
      <c r="Q22" s="31">
        <v>675</v>
      </c>
    </row>
    <row r="23" spans="1:17" x14ac:dyDescent="0.25">
      <c r="A23" s="22"/>
      <c r="B23" s="28" t="s">
        <v>2751</v>
      </c>
      <c r="C23" s="28" t="s">
        <v>2752</v>
      </c>
      <c r="D23" s="28" t="s">
        <v>2753</v>
      </c>
      <c r="F23" s="28" t="s">
        <v>2754</v>
      </c>
      <c r="G23" s="28" t="s">
        <v>2755</v>
      </c>
      <c r="H23" s="28" t="s">
        <v>2756</v>
      </c>
      <c r="J23" s="28" t="s">
        <v>370</v>
      </c>
      <c r="L23" s="28" t="s">
        <v>2757</v>
      </c>
      <c r="N23" s="28" t="s">
        <v>2758</v>
      </c>
      <c r="P23" s="28" t="s">
        <v>2759</v>
      </c>
      <c r="Q23" s="28" t="s">
        <v>344</v>
      </c>
    </row>
    <row r="24" spans="1:17" x14ac:dyDescent="0.25">
      <c r="A24" s="10" t="s">
        <v>56</v>
      </c>
      <c r="Q24" s="22"/>
    </row>
    <row r="25" spans="1:17" x14ac:dyDescent="0.25">
      <c r="A25" s="30" t="s">
        <v>57</v>
      </c>
      <c r="B25" s="31">
        <v>15</v>
      </c>
      <c r="C25" s="31">
        <v>60</v>
      </c>
      <c r="D25" s="31">
        <v>45</v>
      </c>
      <c r="F25" s="31">
        <v>300</v>
      </c>
      <c r="G25" s="31">
        <v>15</v>
      </c>
      <c r="H25" s="31">
        <v>156</v>
      </c>
      <c r="J25" s="31">
        <v>7</v>
      </c>
      <c r="L25" s="31">
        <v>162</v>
      </c>
      <c r="N25" s="31">
        <v>15</v>
      </c>
      <c r="P25" s="31">
        <v>15</v>
      </c>
      <c r="Q25" s="31">
        <v>97</v>
      </c>
    </row>
    <row r="26" spans="1:17" x14ac:dyDescent="0.25">
      <c r="A26" s="22"/>
      <c r="B26" s="28" t="s">
        <v>2681</v>
      </c>
      <c r="C26" s="28" t="s">
        <v>2760</v>
      </c>
      <c r="D26" s="28" t="s">
        <v>2761</v>
      </c>
      <c r="F26" s="28" t="s">
        <v>2762</v>
      </c>
      <c r="G26" s="28" t="s">
        <v>2207</v>
      </c>
      <c r="H26" s="28" t="s">
        <v>2763</v>
      </c>
      <c r="J26" s="28" t="s">
        <v>2764</v>
      </c>
      <c r="L26" s="28" t="s">
        <v>2765</v>
      </c>
      <c r="N26" s="28" t="s">
        <v>2766</v>
      </c>
      <c r="P26" s="28" t="s">
        <v>2767</v>
      </c>
      <c r="Q26" s="28" t="s">
        <v>351</v>
      </c>
    </row>
    <row r="27" spans="1:17" x14ac:dyDescent="0.25">
      <c r="A27" s="30" t="s">
        <v>61</v>
      </c>
      <c r="B27" s="31">
        <v>16.5</v>
      </c>
      <c r="C27" s="31">
        <v>228.95000000000002</v>
      </c>
      <c r="D27" s="31">
        <v>115</v>
      </c>
      <c r="F27" s="31">
        <v>418</v>
      </c>
      <c r="G27" s="31">
        <v>20</v>
      </c>
      <c r="H27" s="31">
        <v>371</v>
      </c>
      <c r="J27" s="31">
        <v>20</v>
      </c>
      <c r="L27" s="31">
        <v>526.48199999999997</v>
      </c>
      <c r="N27" s="31">
        <v>13</v>
      </c>
      <c r="P27" s="31">
        <v>67.5</v>
      </c>
      <c r="Q27" s="31">
        <v>468</v>
      </c>
    </row>
    <row r="28" spans="1:17" x14ac:dyDescent="0.25">
      <c r="A28" s="22"/>
      <c r="B28" s="28" t="s">
        <v>2768</v>
      </c>
      <c r="C28" s="28" t="s">
        <v>2769</v>
      </c>
      <c r="D28" s="28" t="s">
        <v>2770</v>
      </c>
      <c r="F28" s="28" t="s">
        <v>2771</v>
      </c>
      <c r="G28" s="28" t="s">
        <v>2675</v>
      </c>
      <c r="H28" s="28" t="s">
        <v>2772</v>
      </c>
      <c r="J28" s="28" t="s">
        <v>2773</v>
      </c>
      <c r="L28" s="28" t="s">
        <v>2774</v>
      </c>
      <c r="N28" s="28" t="s">
        <v>2775</v>
      </c>
      <c r="P28" s="28" t="s">
        <v>2776</v>
      </c>
      <c r="Q28" s="28" t="s">
        <v>358</v>
      </c>
    </row>
    <row r="29" spans="1:17" x14ac:dyDescent="0.25">
      <c r="A29" s="30" t="s">
        <v>65</v>
      </c>
      <c r="B29" s="31">
        <v>40</v>
      </c>
      <c r="C29" s="31">
        <v>350</v>
      </c>
      <c r="D29" s="31">
        <v>208</v>
      </c>
      <c r="F29" s="31">
        <v>500</v>
      </c>
      <c r="G29" s="31">
        <v>20</v>
      </c>
      <c r="H29" s="31">
        <v>510</v>
      </c>
      <c r="J29" s="31">
        <v>25</v>
      </c>
      <c r="L29" s="31">
        <v>737.21500000000003</v>
      </c>
      <c r="N29" s="31">
        <v>6.1530000000000005</v>
      </c>
      <c r="P29" s="31">
        <v>178.727</v>
      </c>
      <c r="Q29" s="31">
        <v>702.5</v>
      </c>
    </row>
    <row r="30" spans="1:17" x14ac:dyDescent="0.25">
      <c r="A30" s="22"/>
      <c r="B30" s="28" t="s">
        <v>2777</v>
      </c>
      <c r="C30" s="28" t="s">
        <v>2778</v>
      </c>
      <c r="D30" s="28" t="s">
        <v>2779</v>
      </c>
      <c r="F30" s="28" t="s">
        <v>2780</v>
      </c>
      <c r="G30" s="28" t="s">
        <v>2781</v>
      </c>
      <c r="H30" s="28" t="s">
        <v>2782</v>
      </c>
      <c r="J30" s="28" t="s">
        <v>2783</v>
      </c>
      <c r="L30" s="28" t="s">
        <v>2784</v>
      </c>
      <c r="N30" s="28" t="s">
        <v>2785</v>
      </c>
      <c r="P30" s="28" t="s">
        <v>2786</v>
      </c>
      <c r="Q30" s="28" t="s">
        <v>364</v>
      </c>
    </row>
    <row r="31" spans="1:17" x14ac:dyDescent="0.25">
      <c r="A31" s="10" t="s">
        <v>69</v>
      </c>
      <c r="Q31" s="22"/>
    </row>
    <row r="32" spans="1:17" x14ac:dyDescent="0.25">
      <c r="A32" s="30" t="s">
        <v>70</v>
      </c>
      <c r="B32" s="31">
        <v>1</v>
      </c>
      <c r="C32" s="28" t="s">
        <v>530</v>
      </c>
      <c r="D32" s="31">
        <v>1.2710000000000001</v>
      </c>
      <c r="F32" s="28" t="s">
        <v>530</v>
      </c>
      <c r="G32" s="28" t="s">
        <v>530</v>
      </c>
      <c r="H32" s="31">
        <v>207</v>
      </c>
      <c r="J32" s="28" t="s">
        <v>530</v>
      </c>
      <c r="L32" s="31">
        <v>8</v>
      </c>
      <c r="N32" s="31">
        <v>3</v>
      </c>
      <c r="P32" s="31">
        <v>0.01</v>
      </c>
      <c r="Q32" s="31">
        <v>1.05</v>
      </c>
    </row>
    <row r="33" spans="1:17" x14ac:dyDescent="0.25">
      <c r="A33" s="22"/>
      <c r="B33" s="28" t="s">
        <v>2787</v>
      </c>
      <c r="C33" s="28" t="s">
        <v>370</v>
      </c>
      <c r="D33" s="28" t="s">
        <v>2788</v>
      </c>
      <c r="F33" s="28" t="s">
        <v>370</v>
      </c>
      <c r="G33" s="28" t="s">
        <v>370</v>
      </c>
      <c r="H33" s="28" t="s">
        <v>2789</v>
      </c>
      <c r="J33" s="28" t="s">
        <v>370</v>
      </c>
      <c r="L33" s="28" t="s">
        <v>2790</v>
      </c>
      <c r="N33" s="28" t="s">
        <v>2791</v>
      </c>
      <c r="P33" s="28" t="s">
        <v>2792</v>
      </c>
      <c r="Q33" s="28" t="s">
        <v>371</v>
      </c>
    </row>
    <row r="34" spans="1:17" x14ac:dyDescent="0.25">
      <c r="A34" s="30" t="s">
        <v>74</v>
      </c>
      <c r="B34" s="31">
        <v>2</v>
      </c>
      <c r="C34" s="31">
        <v>36</v>
      </c>
      <c r="D34" s="31">
        <v>3.5</v>
      </c>
      <c r="F34" s="31">
        <v>300</v>
      </c>
      <c r="G34" s="31">
        <v>10</v>
      </c>
      <c r="H34" s="31">
        <v>150</v>
      </c>
      <c r="J34" s="28" t="s">
        <v>530</v>
      </c>
      <c r="L34" s="31">
        <v>53</v>
      </c>
      <c r="N34" s="31">
        <v>6</v>
      </c>
      <c r="P34" s="31">
        <v>0.1</v>
      </c>
      <c r="Q34" s="31">
        <v>11</v>
      </c>
    </row>
    <row r="35" spans="1:17" x14ac:dyDescent="0.25">
      <c r="A35" s="22"/>
      <c r="B35" s="28" t="s">
        <v>2793</v>
      </c>
      <c r="C35" s="28" t="s">
        <v>2794</v>
      </c>
      <c r="D35" s="28" t="s">
        <v>2795</v>
      </c>
      <c r="F35" s="28" t="s">
        <v>2796</v>
      </c>
      <c r="G35" s="28" t="s">
        <v>2797</v>
      </c>
      <c r="H35" s="28" t="s">
        <v>2798</v>
      </c>
      <c r="J35" s="28" t="s">
        <v>370</v>
      </c>
      <c r="L35" s="28" t="s">
        <v>2799</v>
      </c>
      <c r="N35" s="28" t="s">
        <v>2800</v>
      </c>
      <c r="P35" s="28" t="s">
        <v>2801</v>
      </c>
      <c r="Q35" s="28" t="s">
        <v>378</v>
      </c>
    </row>
    <row r="36" spans="1:17" x14ac:dyDescent="0.25">
      <c r="A36" s="30" t="s">
        <v>78</v>
      </c>
      <c r="B36" s="31">
        <v>10</v>
      </c>
      <c r="C36" s="31">
        <v>69.698000000000008</v>
      </c>
      <c r="D36" s="31">
        <v>30</v>
      </c>
      <c r="F36" s="31">
        <v>413.33500000000004</v>
      </c>
      <c r="G36" s="31">
        <v>15</v>
      </c>
      <c r="H36" s="31">
        <v>302</v>
      </c>
      <c r="J36" s="28" t="s">
        <v>530</v>
      </c>
      <c r="L36" s="31">
        <v>300</v>
      </c>
      <c r="N36" s="31">
        <v>8</v>
      </c>
      <c r="P36" s="31">
        <v>9.0560000000000009</v>
      </c>
      <c r="Q36" s="31">
        <v>256.60000000000002</v>
      </c>
    </row>
    <row r="37" spans="1:17" x14ac:dyDescent="0.25">
      <c r="A37" s="22"/>
      <c r="B37" s="28" t="s">
        <v>2802</v>
      </c>
      <c r="C37" s="28" t="s">
        <v>2803</v>
      </c>
      <c r="D37" s="28" t="s">
        <v>2804</v>
      </c>
      <c r="F37" s="28" t="s">
        <v>2805</v>
      </c>
      <c r="G37" s="28" t="s">
        <v>2681</v>
      </c>
      <c r="H37" s="28" t="s">
        <v>2806</v>
      </c>
      <c r="J37" s="28" t="s">
        <v>370</v>
      </c>
      <c r="L37" s="28" t="s">
        <v>2807</v>
      </c>
      <c r="N37" s="28" t="s">
        <v>2808</v>
      </c>
      <c r="P37" s="28" t="s">
        <v>2809</v>
      </c>
      <c r="Q37" s="28" t="s">
        <v>385</v>
      </c>
    </row>
    <row r="38" spans="1:17" x14ac:dyDescent="0.25">
      <c r="A38" s="30" t="s">
        <v>82</v>
      </c>
      <c r="B38" s="31">
        <v>5</v>
      </c>
      <c r="C38" s="31">
        <v>40</v>
      </c>
      <c r="D38" s="31">
        <v>15</v>
      </c>
      <c r="F38" s="28" t="s">
        <v>530</v>
      </c>
      <c r="G38" s="31">
        <v>10</v>
      </c>
      <c r="H38" s="31">
        <v>268</v>
      </c>
      <c r="J38" s="28" t="s">
        <v>530</v>
      </c>
      <c r="L38" s="31">
        <v>222.5</v>
      </c>
      <c r="N38" s="31">
        <v>8.65</v>
      </c>
      <c r="P38" s="31">
        <v>0.02</v>
      </c>
      <c r="Q38" s="31">
        <v>194.202</v>
      </c>
    </row>
    <row r="39" spans="1:17" x14ac:dyDescent="0.25">
      <c r="A39" s="22"/>
      <c r="B39" s="28" t="s">
        <v>2810</v>
      </c>
      <c r="C39" s="28" t="s">
        <v>2811</v>
      </c>
      <c r="D39" s="28" t="s">
        <v>2812</v>
      </c>
      <c r="F39" s="28" t="s">
        <v>370</v>
      </c>
      <c r="G39" s="28" t="s">
        <v>2813</v>
      </c>
      <c r="H39" s="28" t="s">
        <v>2814</v>
      </c>
      <c r="J39" s="28" t="s">
        <v>370</v>
      </c>
      <c r="L39" s="28" t="s">
        <v>2815</v>
      </c>
      <c r="N39" s="28" t="s">
        <v>2816</v>
      </c>
      <c r="P39" s="28" t="s">
        <v>2817</v>
      </c>
      <c r="Q39" s="28" t="s">
        <v>392</v>
      </c>
    </row>
    <row r="40" spans="1:17" x14ac:dyDescent="0.25">
      <c r="A40" s="30" t="s">
        <v>86</v>
      </c>
      <c r="B40" s="31">
        <v>10</v>
      </c>
      <c r="C40" s="31">
        <v>103.5</v>
      </c>
      <c r="D40" s="31">
        <v>47</v>
      </c>
      <c r="F40" s="31">
        <v>336.7</v>
      </c>
      <c r="G40" s="31">
        <v>17</v>
      </c>
      <c r="H40" s="31">
        <v>315</v>
      </c>
      <c r="J40" s="28" t="s">
        <v>530</v>
      </c>
      <c r="L40" s="31">
        <v>380</v>
      </c>
      <c r="N40" s="31">
        <v>15</v>
      </c>
      <c r="P40" s="31">
        <v>10</v>
      </c>
      <c r="Q40" s="31">
        <v>330</v>
      </c>
    </row>
    <row r="41" spans="1:17" x14ac:dyDescent="0.25">
      <c r="A41" s="22"/>
      <c r="B41" s="28" t="s">
        <v>2818</v>
      </c>
      <c r="C41" s="28" t="s">
        <v>2819</v>
      </c>
      <c r="D41" s="28" t="s">
        <v>2820</v>
      </c>
      <c r="F41" s="28" t="s">
        <v>2821</v>
      </c>
      <c r="G41" s="28" t="s">
        <v>2822</v>
      </c>
      <c r="H41" s="28" t="s">
        <v>2823</v>
      </c>
      <c r="J41" s="28" t="s">
        <v>370</v>
      </c>
      <c r="L41" s="28" t="s">
        <v>2824</v>
      </c>
      <c r="N41" s="28" t="s">
        <v>2825</v>
      </c>
      <c r="P41" s="28" t="s">
        <v>2826</v>
      </c>
      <c r="Q41" s="28" t="s">
        <v>399</v>
      </c>
    </row>
    <row r="42" spans="1:17" x14ac:dyDescent="0.25">
      <c r="A42" s="30" t="s">
        <v>90</v>
      </c>
      <c r="B42" s="31">
        <v>25</v>
      </c>
      <c r="C42" s="31">
        <v>150</v>
      </c>
      <c r="D42" s="31">
        <v>121</v>
      </c>
      <c r="F42" s="31">
        <v>400</v>
      </c>
      <c r="G42" s="31">
        <v>20</v>
      </c>
      <c r="H42" s="31">
        <v>332</v>
      </c>
      <c r="J42" s="31">
        <v>18</v>
      </c>
      <c r="L42" s="31">
        <v>490</v>
      </c>
      <c r="N42" s="31">
        <v>15</v>
      </c>
      <c r="P42" s="31">
        <v>97.18</v>
      </c>
      <c r="Q42" s="31">
        <v>455</v>
      </c>
    </row>
    <row r="43" spans="1:17" x14ac:dyDescent="0.25">
      <c r="A43" s="22"/>
      <c r="B43" s="28" t="s">
        <v>2827</v>
      </c>
      <c r="C43" s="28" t="s">
        <v>2828</v>
      </c>
      <c r="D43" s="28" t="s">
        <v>2829</v>
      </c>
      <c r="F43" s="28" t="s">
        <v>2830</v>
      </c>
      <c r="G43" s="28" t="s">
        <v>2831</v>
      </c>
      <c r="H43" s="28" t="s">
        <v>2832</v>
      </c>
      <c r="J43" s="28" t="s">
        <v>2833</v>
      </c>
      <c r="L43" s="28" t="s">
        <v>2834</v>
      </c>
      <c r="N43" s="28" t="s">
        <v>2731</v>
      </c>
      <c r="P43" s="28" t="s">
        <v>2835</v>
      </c>
      <c r="Q43" s="28" t="s">
        <v>406</v>
      </c>
    </row>
    <row r="44" spans="1:17" x14ac:dyDescent="0.25">
      <c r="A44" s="30" t="s">
        <v>94</v>
      </c>
      <c r="B44" s="31">
        <v>62.93</v>
      </c>
      <c r="C44" s="31">
        <v>250</v>
      </c>
      <c r="D44" s="31">
        <v>316</v>
      </c>
      <c r="F44" s="31">
        <v>440</v>
      </c>
      <c r="G44" s="31">
        <v>23</v>
      </c>
      <c r="H44" s="31">
        <v>446</v>
      </c>
      <c r="J44" s="31">
        <v>15</v>
      </c>
      <c r="L44" s="31">
        <v>760</v>
      </c>
      <c r="N44" s="31">
        <v>20</v>
      </c>
      <c r="P44" s="31">
        <v>278.5</v>
      </c>
      <c r="Q44" s="31">
        <v>733.1</v>
      </c>
    </row>
    <row r="45" spans="1:17" x14ac:dyDescent="0.25">
      <c r="A45" s="22"/>
      <c r="B45" s="28" t="s">
        <v>2836</v>
      </c>
      <c r="C45" s="28" t="s">
        <v>2837</v>
      </c>
      <c r="D45" s="28" t="s">
        <v>2838</v>
      </c>
      <c r="F45" s="28" t="s">
        <v>2839</v>
      </c>
      <c r="G45" s="28" t="s">
        <v>2840</v>
      </c>
      <c r="H45" s="28" t="s">
        <v>2841</v>
      </c>
      <c r="J45" s="28" t="s">
        <v>2842</v>
      </c>
      <c r="L45" s="28" t="s">
        <v>2843</v>
      </c>
      <c r="N45" s="28" t="s">
        <v>2755</v>
      </c>
      <c r="P45" s="28" t="s">
        <v>2844</v>
      </c>
      <c r="Q45" s="28" t="s">
        <v>413</v>
      </c>
    </row>
    <row r="46" spans="1:17" x14ac:dyDescent="0.25">
      <c r="A46" s="30" t="s">
        <v>98</v>
      </c>
      <c r="B46" s="31">
        <v>149</v>
      </c>
      <c r="C46" s="31">
        <v>600</v>
      </c>
      <c r="D46" s="31">
        <v>761.5</v>
      </c>
      <c r="F46" s="31">
        <v>600</v>
      </c>
      <c r="G46" s="31">
        <v>35</v>
      </c>
      <c r="H46" s="31">
        <v>630</v>
      </c>
      <c r="J46" s="31">
        <v>20</v>
      </c>
      <c r="L46" s="31">
        <v>1470</v>
      </c>
      <c r="N46" s="31">
        <v>17.650000000000002</v>
      </c>
      <c r="P46" s="31">
        <v>706</v>
      </c>
      <c r="Q46" s="31">
        <v>1425</v>
      </c>
    </row>
    <row r="47" spans="1:17" x14ac:dyDescent="0.25">
      <c r="A47" s="22"/>
      <c r="B47" s="28" t="s">
        <v>2845</v>
      </c>
      <c r="C47" s="28" t="s">
        <v>2846</v>
      </c>
      <c r="D47" s="28" t="s">
        <v>2847</v>
      </c>
      <c r="F47" s="28" t="s">
        <v>2848</v>
      </c>
      <c r="G47" s="28" t="s">
        <v>2849</v>
      </c>
      <c r="H47" s="28" t="s">
        <v>2850</v>
      </c>
      <c r="J47" s="28" t="s">
        <v>2851</v>
      </c>
      <c r="L47" s="28" t="s">
        <v>2852</v>
      </c>
      <c r="N47" s="28" t="s">
        <v>2853</v>
      </c>
      <c r="P47" s="28" t="s">
        <v>2854</v>
      </c>
      <c r="Q47" s="28" t="s">
        <v>420</v>
      </c>
    </row>
    <row r="48" spans="1:17" x14ac:dyDescent="0.25">
      <c r="A48" s="10" t="s">
        <v>102</v>
      </c>
      <c r="Q48" s="22"/>
    </row>
    <row r="49" spans="1:17" x14ac:dyDescent="0.25">
      <c r="A49" s="30" t="s">
        <v>70</v>
      </c>
      <c r="B49" s="31">
        <v>1</v>
      </c>
      <c r="C49" s="28" t="s">
        <v>530</v>
      </c>
      <c r="D49" s="31">
        <v>1.2710000000000001</v>
      </c>
      <c r="F49" s="28" t="s">
        <v>530</v>
      </c>
      <c r="G49" s="28" t="s">
        <v>530</v>
      </c>
      <c r="H49" s="31">
        <v>207</v>
      </c>
      <c r="J49" s="28" t="s">
        <v>530</v>
      </c>
      <c r="L49" s="31">
        <v>8</v>
      </c>
      <c r="N49" s="31">
        <v>3</v>
      </c>
      <c r="P49" s="31">
        <v>0.01</v>
      </c>
      <c r="Q49" s="31">
        <v>1.05</v>
      </c>
    </row>
    <row r="50" spans="1:17" x14ac:dyDescent="0.25">
      <c r="A50" s="22"/>
      <c r="B50" s="28" t="s">
        <v>2787</v>
      </c>
      <c r="C50" s="28" t="s">
        <v>370</v>
      </c>
      <c r="D50" s="28" t="s">
        <v>2788</v>
      </c>
      <c r="F50" s="28" t="s">
        <v>370</v>
      </c>
      <c r="G50" s="28" t="s">
        <v>370</v>
      </c>
      <c r="H50" s="28" t="s">
        <v>2789</v>
      </c>
      <c r="J50" s="28" t="s">
        <v>370</v>
      </c>
      <c r="L50" s="28" t="s">
        <v>2790</v>
      </c>
      <c r="N50" s="28" t="s">
        <v>2791</v>
      </c>
      <c r="P50" s="28" t="s">
        <v>2792</v>
      </c>
      <c r="Q50" s="28" t="s">
        <v>371</v>
      </c>
    </row>
    <row r="51" spans="1:17" x14ac:dyDescent="0.25">
      <c r="A51" s="30" t="s">
        <v>74</v>
      </c>
      <c r="B51" s="31">
        <v>2</v>
      </c>
      <c r="C51" s="31">
        <v>36</v>
      </c>
      <c r="D51" s="31">
        <v>3.5</v>
      </c>
      <c r="F51" s="31">
        <v>300</v>
      </c>
      <c r="G51" s="31">
        <v>10</v>
      </c>
      <c r="H51" s="31">
        <v>150</v>
      </c>
      <c r="J51" s="28" t="s">
        <v>530</v>
      </c>
      <c r="L51" s="31">
        <v>53</v>
      </c>
      <c r="N51" s="31">
        <v>6</v>
      </c>
      <c r="P51" s="31">
        <v>0.1</v>
      </c>
      <c r="Q51" s="31">
        <v>11</v>
      </c>
    </row>
    <row r="52" spans="1:17" x14ac:dyDescent="0.25">
      <c r="A52" s="22"/>
      <c r="B52" s="28" t="s">
        <v>2793</v>
      </c>
      <c r="C52" s="28" t="s">
        <v>2794</v>
      </c>
      <c r="D52" s="28" t="s">
        <v>2795</v>
      </c>
      <c r="F52" s="28" t="s">
        <v>2796</v>
      </c>
      <c r="G52" s="28" t="s">
        <v>2797</v>
      </c>
      <c r="H52" s="28" t="s">
        <v>2798</v>
      </c>
      <c r="J52" s="28" t="s">
        <v>370</v>
      </c>
      <c r="L52" s="28" t="s">
        <v>2799</v>
      </c>
      <c r="N52" s="28" t="s">
        <v>2800</v>
      </c>
      <c r="P52" s="28" t="s">
        <v>2801</v>
      </c>
      <c r="Q52" s="28" t="s">
        <v>378</v>
      </c>
    </row>
    <row r="53" spans="1:17" x14ac:dyDescent="0.25">
      <c r="A53" s="14" t="s">
        <v>103</v>
      </c>
      <c r="B53" s="31">
        <v>8</v>
      </c>
      <c r="C53" s="31">
        <v>75</v>
      </c>
      <c r="D53" s="31">
        <v>25</v>
      </c>
      <c r="F53" s="31">
        <v>375.90000000000003</v>
      </c>
      <c r="G53" s="31">
        <v>15</v>
      </c>
      <c r="H53" s="31">
        <v>294</v>
      </c>
      <c r="J53" s="31">
        <v>7</v>
      </c>
      <c r="L53" s="31">
        <v>307.2</v>
      </c>
      <c r="N53" s="31">
        <v>10</v>
      </c>
      <c r="P53" s="31">
        <v>8</v>
      </c>
      <c r="Q53" s="31">
        <v>280.81099999999998</v>
      </c>
    </row>
    <row r="54" spans="1:17" x14ac:dyDescent="0.25">
      <c r="A54" s="22"/>
      <c r="B54" s="28" t="s">
        <v>2808</v>
      </c>
      <c r="C54" s="28" t="s">
        <v>2855</v>
      </c>
      <c r="D54" s="28" t="s">
        <v>2856</v>
      </c>
      <c r="F54" s="28" t="s">
        <v>2857</v>
      </c>
      <c r="G54" s="28" t="s">
        <v>2858</v>
      </c>
      <c r="H54" s="28" t="s">
        <v>2859</v>
      </c>
      <c r="J54" s="28" t="s">
        <v>2860</v>
      </c>
      <c r="L54" s="28" t="s">
        <v>2861</v>
      </c>
      <c r="N54" s="28" t="s">
        <v>2862</v>
      </c>
      <c r="P54" s="28" t="s">
        <v>2863</v>
      </c>
      <c r="Q54" s="28" t="s">
        <v>427</v>
      </c>
    </row>
    <row r="55" spans="1:17" x14ac:dyDescent="0.25">
      <c r="A55" s="30" t="s">
        <v>90</v>
      </c>
      <c r="B55" s="31">
        <v>25</v>
      </c>
      <c r="C55" s="31">
        <v>150</v>
      </c>
      <c r="D55" s="31">
        <v>121</v>
      </c>
      <c r="F55" s="31">
        <v>400</v>
      </c>
      <c r="G55" s="31">
        <v>20</v>
      </c>
      <c r="H55" s="31">
        <v>332</v>
      </c>
      <c r="J55" s="31">
        <v>18</v>
      </c>
      <c r="L55" s="31">
        <v>490</v>
      </c>
      <c r="N55" s="31">
        <v>15</v>
      </c>
      <c r="P55" s="31">
        <v>97.18</v>
      </c>
      <c r="Q55" s="31">
        <v>455</v>
      </c>
    </row>
    <row r="56" spans="1:17" x14ac:dyDescent="0.25">
      <c r="A56" s="22"/>
      <c r="B56" s="28" t="s">
        <v>2827</v>
      </c>
      <c r="C56" s="28" t="s">
        <v>2828</v>
      </c>
      <c r="D56" s="28" t="s">
        <v>2829</v>
      </c>
      <c r="F56" s="28" t="s">
        <v>2830</v>
      </c>
      <c r="G56" s="28" t="s">
        <v>2831</v>
      </c>
      <c r="H56" s="28" t="s">
        <v>2832</v>
      </c>
      <c r="J56" s="28" t="s">
        <v>2833</v>
      </c>
      <c r="L56" s="28" t="s">
        <v>2834</v>
      </c>
      <c r="N56" s="28" t="s">
        <v>2731</v>
      </c>
      <c r="P56" s="28" t="s">
        <v>2835</v>
      </c>
      <c r="Q56" s="28" t="s">
        <v>406</v>
      </c>
    </row>
    <row r="57" spans="1:17" x14ac:dyDescent="0.25">
      <c r="A57" s="30" t="s">
        <v>107</v>
      </c>
      <c r="B57" s="31">
        <v>100</v>
      </c>
      <c r="C57" s="31">
        <v>375</v>
      </c>
      <c r="D57" s="31">
        <v>462</v>
      </c>
      <c r="F57" s="31">
        <v>500</v>
      </c>
      <c r="G57" s="31">
        <v>30</v>
      </c>
      <c r="H57" s="31">
        <v>511</v>
      </c>
      <c r="J57" s="31">
        <v>20</v>
      </c>
      <c r="L57" s="31">
        <v>974.80200000000002</v>
      </c>
      <c r="N57" s="31">
        <v>20</v>
      </c>
      <c r="P57" s="31">
        <v>416.34800000000001</v>
      </c>
      <c r="Q57" s="31">
        <v>947.43100000000004</v>
      </c>
    </row>
    <row r="58" spans="1:17" x14ac:dyDescent="0.25">
      <c r="A58" s="22"/>
      <c r="B58" s="28" t="s">
        <v>2864</v>
      </c>
      <c r="C58" s="28" t="s">
        <v>2865</v>
      </c>
      <c r="D58" s="28" t="s">
        <v>2866</v>
      </c>
      <c r="F58" s="28" t="s">
        <v>2867</v>
      </c>
      <c r="G58" s="28" t="s">
        <v>2868</v>
      </c>
      <c r="H58" s="28" t="s">
        <v>2869</v>
      </c>
      <c r="J58" s="28" t="s">
        <v>2870</v>
      </c>
      <c r="L58" s="28" t="s">
        <v>2871</v>
      </c>
      <c r="N58" s="28" t="s">
        <v>2728</v>
      </c>
      <c r="P58" s="28" t="s">
        <v>2872</v>
      </c>
      <c r="Q58" s="28" t="s">
        <v>434</v>
      </c>
    </row>
    <row r="59" spans="1:17" x14ac:dyDescent="0.25">
      <c r="A59" s="29" t="s">
        <v>111</v>
      </c>
      <c r="Q59" s="22"/>
    </row>
    <row r="60" spans="1:17" x14ac:dyDescent="0.25">
      <c r="A60" s="30" t="s">
        <v>112</v>
      </c>
      <c r="B60" s="31">
        <v>40.300000000000004</v>
      </c>
      <c r="C60" s="31">
        <v>407</v>
      </c>
      <c r="D60" s="31">
        <v>247</v>
      </c>
      <c r="F60" s="31">
        <v>520</v>
      </c>
      <c r="G60" s="31">
        <v>25</v>
      </c>
      <c r="H60" s="31">
        <v>550</v>
      </c>
      <c r="J60" s="31">
        <v>25</v>
      </c>
      <c r="L60" s="31">
        <v>800</v>
      </c>
      <c r="N60" s="31">
        <v>6</v>
      </c>
      <c r="P60" s="31">
        <v>215</v>
      </c>
      <c r="Q60" s="31">
        <v>766.7</v>
      </c>
    </row>
    <row r="61" spans="1:17" x14ac:dyDescent="0.25">
      <c r="A61" s="22"/>
      <c r="B61" s="28" t="s">
        <v>2873</v>
      </c>
      <c r="C61" s="28" t="s">
        <v>2874</v>
      </c>
      <c r="D61" s="28" t="s">
        <v>2875</v>
      </c>
      <c r="F61" s="28" t="s">
        <v>2876</v>
      </c>
      <c r="G61" s="28" t="s">
        <v>2877</v>
      </c>
      <c r="H61" s="28" t="s">
        <v>2878</v>
      </c>
      <c r="J61" s="28" t="s">
        <v>2879</v>
      </c>
      <c r="L61" s="28" t="s">
        <v>2880</v>
      </c>
      <c r="N61" s="28" t="s">
        <v>2881</v>
      </c>
      <c r="P61" s="28" t="s">
        <v>2882</v>
      </c>
      <c r="Q61" s="28" t="s">
        <v>441</v>
      </c>
    </row>
    <row r="62" spans="1:17" x14ac:dyDescent="0.25">
      <c r="A62" s="30" t="s">
        <v>116</v>
      </c>
      <c r="B62" s="31">
        <v>25</v>
      </c>
      <c r="C62" s="31">
        <v>130</v>
      </c>
      <c r="D62" s="31">
        <v>100</v>
      </c>
      <c r="F62" s="31">
        <v>350</v>
      </c>
      <c r="G62" s="31">
        <v>20</v>
      </c>
      <c r="H62" s="31">
        <v>294</v>
      </c>
      <c r="J62" s="31">
        <v>15</v>
      </c>
      <c r="L62" s="31">
        <v>384.83800000000002</v>
      </c>
      <c r="N62" s="31">
        <v>15</v>
      </c>
      <c r="P62" s="31">
        <v>69.350000000000009</v>
      </c>
      <c r="Q62" s="31">
        <v>358.90899999999999</v>
      </c>
    </row>
    <row r="63" spans="1:17" x14ac:dyDescent="0.25">
      <c r="A63" s="22"/>
      <c r="B63" s="28" t="s">
        <v>2685</v>
      </c>
      <c r="C63" s="28" t="s">
        <v>2883</v>
      </c>
      <c r="D63" s="28" t="s">
        <v>2884</v>
      </c>
      <c r="F63" s="28" t="s">
        <v>2885</v>
      </c>
      <c r="G63" s="28" t="s">
        <v>2886</v>
      </c>
      <c r="H63" s="28" t="s">
        <v>2887</v>
      </c>
      <c r="J63" s="28" t="s">
        <v>2681</v>
      </c>
      <c r="L63" s="28" t="s">
        <v>2888</v>
      </c>
      <c r="N63" s="28" t="s">
        <v>2207</v>
      </c>
      <c r="P63" s="28" t="s">
        <v>2889</v>
      </c>
      <c r="Q63" s="28" t="s">
        <v>448</v>
      </c>
    </row>
    <row r="64" spans="1:17" x14ac:dyDescent="0.25">
      <c r="A64" s="30" t="s">
        <v>120</v>
      </c>
      <c r="B64" s="31">
        <v>1.4000000000000001</v>
      </c>
      <c r="C64" s="31">
        <v>53</v>
      </c>
      <c r="D64" s="31">
        <v>2.5460000000000003</v>
      </c>
      <c r="F64" s="31">
        <v>350</v>
      </c>
      <c r="G64" s="31">
        <v>10</v>
      </c>
      <c r="H64" s="31">
        <v>86</v>
      </c>
      <c r="J64" s="28" t="s">
        <v>530</v>
      </c>
      <c r="L64" s="31">
        <v>10.200000000000001</v>
      </c>
      <c r="N64" s="31">
        <v>10</v>
      </c>
      <c r="P64" s="31">
        <v>0</v>
      </c>
      <c r="Q64" s="31">
        <v>0.2</v>
      </c>
    </row>
    <row r="65" spans="1:17" x14ac:dyDescent="0.25">
      <c r="A65" s="22"/>
      <c r="B65" s="28" t="s">
        <v>2890</v>
      </c>
      <c r="C65" s="28" t="s">
        <v>2891</v>
      </c>
      <c r="D65" s="28" t="s">
        <v>2892</v>
      </c>
      <c r="F65" s="28" t="s">
        <v>2893</v>
      </c>
      <c r="G65" s="28" t="s">
        <v>2894</v>
      </c>
      <c r="H65" s="28" t="s">
        <v>2895</v>
      </c>
      <c r="J65" s="28" t="s">
        <v>370</v>
      </c>
      <c r="L65" s="28" t="s">
        <v>2896</v>
      </c>
      <c r="N65" s="28" t="s">
        <v>2897</v>
      </c>
      <c r="P65" s="28" t="s">
        <v>649</v>
      </c>
      <c r="Q65" s="28" t="s">
        <v>455</v>
      </c>
    </row>
    <row r="66" spans="1:17" x14ac:dyDescent="0.25">
      <c r="A66" s="29" t="s">
        <v>124</v>
      </c>
      <c r="Q66" s="22"/>
    </row>
    <row r="67" spans="1:17" x14ac:dyDescent="0.25">
      <c r="A67" s="30" t="s">
        <v>125</v>
      </c>
      <c r="B67" s="31">
        <v>50</v>
      </c>
      <c r="C67" s="31">
        <v>371</v>
      </c>
      <c r="D67" s="31">
        <v>375</v>
      </c>
      <c r="F67" s="31">
        <v>475</v>
      </c>
      <c r="G67" s="31">
        <v>30</v>
      </c>
      <c r="H67" s="31">
        <v>493</v>
      </c>
      <c r="J67" s="31">
        <v>30</v>
      </c>
      <c r="L67" s="31">
        <v>832.96500000000003</v>
      </c>
      <c r="N67" s="31">
        <v>12</v>
      </c>
      <c r="P67" s="31">
        <v>325</v>
      </c>
      <c r="Q67" s="31">
        <v>791</v>
      </c>
    </row>
    <row r="68" spans="1:17" x14ac:dyDescent="0.25">
      <c r="A68" s="22"/>
      <c r="B68" s="28" t="s">
        <v>2898</v>
      </c>
      <c r="C68" s="28" t="s">
        <v>2899</v>
      </c>
      <c r="D68" s="28" t="s">
        <v>2900</v>
      </c>
      <c r="F68" s="28" t="s">
        <v>2901</v>
      </c>
      <c r="G68" s="28" t="s">
        <v>2902</v>
      </c>
      <c r="H68" s="28" t="s">
        <v>2903</v>
      </c>
      <c r="J68" s="28" t="s">
        <v>2904</v>
      </c>
      <c r="L68" s="28" t="s">
        <v>2905</v>
      </c>
      <c r="N68" s="28" t="s">
        <v>990</v>
      </c>
      <c r="P68" s="28" t="s">
        <v>2906</v>
      </c>
      <c r="Q68" s="28" t="s">
        <v>462</v>
      </c>
    </row>
    <row r="69" spans="1:17" x14ac:dyDescent="0.25">
      <c r="A69" s="30" t="s">
        <v>129</v>
      </c>
      <c r="B69" s="31">
        <v>30</v>
      </c>
      <c r="C69" s="31">
        <v>228.95000000000002</v>
      </c>
      <c r="D69" s="31">
        <v>190</v>
      </c>
      <c r="F69" s="31">
        <v>404</v>
      </c>
      <c r="G69" s="31">
        <v>27</v>
      </c>
      <c r="H69" s="31">
        <v>415</v>
      </c>
      <c r="J69" s="31">
        <v>15</v>
      </c>
      <c r="L69" s="31">
        <v>677</v>
      </c>
      <c r="N69" s="31">
        <v>15.752000000000001</v>
      </c>
      <c r="P69" s="31">
        <v>109.4</v>
      </c>
      <c r="Q69" s="31">
        <v>612</v>
      </c>
    </row>
    <row r="70" spans="1:17" x14ac:dyDescent="0.25">
      <c r="A70" s="22"/>
      <c r="B70" s="28" t="s">
        <v>2742</v>
      </c>
      <c r="C70" s="28" t="s">
        <v>2907</v>
      </c>
      <c r="D70" s="28" t="s">
        <v>2908</v>
      </c>
      <c r="F70" s="28" t="s">
        <v>2909</v>
      </c>
      <c r="G70" s="28" t="s">
        <v>2910</v>
      </c>
      <c r="H70" s="28" t="s">
        <v>2911</v>
      </c>
      <c r="J70" s="28" t="s">
        <v>2912</v>
      </c>
      <c r="L70" s="28" t="s">
        <v>2913</v>
      </c>
      <c r="N70" s="28" t="s">
        <v>2914</v>
      </c>
      <c r="P70" s="28" t="s">
        <v>2915</v>
      </c>
      <c r="Q70" s="28" t="s">
        <v>469</v>
      </c>
    </row>
    <row r="71" spans="1:17" x14ac:dyDescent="0.25">
      <c r="A71" s="30" t="s">
        <v>133</v>
      </c>
      <c r="B71" s="31">
        <v>10</v>
      </c>
      <c r="C71" s="31">
        <v>80</v>
      </c>
      <c r="D71" s="31">
        <v>44</v>
      </c>
      <c r="F71" s="31">
        <v>375</v>
      </c>
      <c r="G71" s="31">
        <v>12</v>
      </c>
      <c r="H71" s="31">
        <v>253</v>
      </c>
      <c r="J71" s="31">
        <v>12</v>
      </c>
      <c r="L71" s="31">
        <v>246</v>
      </c>
      <c r="N71" s="31">
        <v>9.5</v>
      </c>
      <c r="P71" s="31">
        <v>19.8</v>
      </c>
      <c r="Q71" s="31">
        <v>193.91300000000001</v>
      </c>
    </row>
    <row r="72" spans="1:17" x14ac:dyDescent="0.25">
      <c r="A72" s="22"/>
      <c r="B72" s="28" t="s">
        <v>2720</v>
      </c>
      <c r="C72" s="28" t="s">
        <v>2916</v>
      </c>
      <c r="D72" s="28" t="s">
        <v>2917</v>
      </c>
      <c r="F72" s="28" t="s">
        <v>2918</v>
      </c>
      <c r="G72" s="28" t="s">
        <v>990</v>
      </c>
      <c r="H72" s="28" t="s">
        <v>2919</v>
      </c>
      <c r="J72" s="28" t="s">
        <v>2920</v>
      </c>
      <c r="L72" s="28" t="s">
        <v>2921</v>
      </c>
      <c r="N72" s="28" t="s">
        <v>2922</v>
      </c>
      <c r="P72" s="28" t="s">
        <v>2923</v>
      </c>
      <c r="Q72" s="28" t="s">
        <v>476</v>
      </c>
    </row>
    <row r="73" spans="1:17" x14ac:dyDescent="0.25">
      <c r="A73" s="30" t="s">
        <v>137</v>
      </c>
      <c r="B73" s="31">
        <v>1</v>
      </c>
      <c r="C73" s="31">
        <v>45</v>
      </c>
      <c r="D73" s="31">
        <v>2.7</v>
      </c>
      <c r="F73" s="31">
        <v>300</v>
      </c>
      <c r="G73" s="31">
        <v>7</v>
      </c>
      <c r="H73" s="31">
        <v>17</v>
      </c>
      <c r="J73" s="28" t="s">
        <v>530</v>
      </c>
      <c r="L73" s="31">
        <v>11.3</v>
      </c>
      <c r="N73" s="31">
        <v>10</v>
      </c>
      <c r="P73" s="31">
        <v>0</v>
      </c>
      <c r="Q73" s="31">
        <v>2.5049999999999999</v>
      </c>
    </row>
    <row r="74" spans="1:17" x14ac:dyDescent="0.25">
      <c r="A74" s="22"/>
      <c r="B74" s="28" t="s">
        <v>2924</v>
      </c>
      <c r="C74" s="28" t="s">
        <v>2925</v>
      </c>
      <c r="D74" s="28" t="s">
        <v>2926</v>
      </c>
      <c r="F74" s="28" t="s">
        <v>2927</v>
      </c>
      <c r="G74" s="28" t="s">
        <v>2928</v>
      </c>
      <c r="H74" s="28" t="s">
        <v>2929</v>
      </c>
      <c r="J74" s="28" t="s">
        <v>370</v>
      </c>
      <c r="L74" s="28" t="s">
        <v>2930</v>
      </c>
      <c r="N74" s="28" t="s">
        <v>2931</v>
      </c>
      <c r="P74" s="28" t="s">
        <v>2932</v>
      </c>
      <c r="Q74" s="28" t="s">
        <v>483</v>
      </c>
    </row>
    <row r="75" spans="1:17" x14ac:dyDescent="0.25">
      <c r="A75" s="10" t="s">
        <v>141</v>
      </c>
      <c r="Q75" s="22"/>
    </row>
    <row r="76" spans="1:17" x14ac:dyDescent="0.25">
      <c r="A76" s="11" t="s">
        <v>142</v>
      </c>
      <c r="B76" s="31">
        <v>30</v>
      </c>
      <c r="C76" s="31">
        <v>120</v>
      </c>
      <c r="D76" s="31">
        <v>102</v>
      </c>
      <c r="F76" s="31">
        <v>420</v>
      </c>
      <c r="G76" s="31">
        <v>20</v>
      </c>
      <c r="H76" s="31">
        <v>306</v>
      </c>
      <c r="J76" s="28" t="s">
        <v>530</v>
      </c>
      <c r="L76" s="31">
        <v>381</v>
      </c>
      <c r="N76" s="31">
        <v>12</v>
      </c>
      <c r="P76" s="31">
        <v>63</v>
      </c>
      <c r="Q76" s="31">
        <v>305</v>
      </c>
    </row>
    <row r="77" spans="1:17" x14ac:dyDescent="0.25">
      <c r="A77" s="22"/>
      <c r="B77" s="28" t="s">
        <v>2933</v>
      </c>
      <c r="C77" s="28" t="s">
        <v>2934</v>
      </c>
      <c r="D77" s="28" t="s">
        <v>2935</v>
      </c>
      <c r="F77" s="28" t="s">
        <v>2936</v>
      </c>
      <c r="G77" s="28" t="s">
        <v>2937</v>
      </c>
      <c r="H77" s="28" t="s">
        <v>2938</v>
      </c>
      <c r="J77" s="28" t="s">
        <v>370</v>
      </c>
      <c r="L77" s="28" t="s">
        <v>2939</v>
      </c>
      <c r="N77" s="28" t="s">
        <v>2940</v>
      </c>
      <c r="P77" s="28" t="s">
        <v>2941</v>
      </c>
      <c r="Q77" s="28" t="s">
        <v>490</v>
      </c>
    </row>
    <row r="78" spans="1:17" x14ac:dyDescent="0.25">
      <c r="A78" s="30" t="s">
        <v>146</v>
      </c>
      <c r="B78" s="31">
        <v>2.5</v>
      </c>
      <c r="C78" s="31">
        <v>30</v>
      </c>
      <c r="D78" s="31">
        <v>3.7</v>
      </c>
      <c r="F78" s="31">
        <v>290</v>
      </c>
      <c r="G78" s="31">
        <v>8</v>
      </c>
      <c r="H78" s="31">
        <v>55</v>
      </c>
      <c r="J78" s="28" t="s">
        <v>530</v>
      </c>
      <c r="L78" s="31">
        <v>18</v>
      </c>
      <c r="N78" s="31">
        <v>11</v>
      </c>
      <c r="P78" s="31">
        <v>-0.26</v>
      </c>
      <c r="Q78" s="31">
        <v>7.8239999999999998</v>
      </c>
    </row>
    <row r="79" spans="1:17" x14ac:dyDescent="0.25">
      <c r="A79" s="22"/>
      <c r="B79" s="28" t="s">
        <v>2942</v>
      </c>
      <c r="C79" s="28" t="s">
        <v>2943</v>
      </c>
      <c r="D79" s="28" t="s">
        <v>2944</v>
      </c>
      <c r="F79" s="28" t="s">
        <v>2945</v>
      </c>
      <c r="G79" s="28" t="s">
        <v>2946</v>
      </c>
      <c r="H79" s="28" t="s">
        <v>2947</v>
      </c>
      <c r="J79" s="28" t="s">
        <v>370</v>
      </c>
      <c r="L79" s="28" t="s">
        <v>2948</v>
      </c>
      <c r="N79" s="28" t="s">
        <v>2949</v>
      </c>
      <c r="P79" s="28" t="s">
        <v>2950</v>
      </c>
      <c r="Q79" s="28" t="s">
        <v>497</v>
      </c>
    </row>
    <row r="80" spans="1:17" x14ac:dyDescent="0.25">
      <c r="A80" s="30" t="s">
        <v>150</v>
      </c>
      <c r="B80" s="31">
        <v>1</v>
      </c>
      <c r="C80" s="31">
        <v>15</v>
      </c>
      <c r="D80" s="31">
        <v>1.5</v>
      </c>
      <c r="F80" s="31">
        <v>250</v>
      </c>
      <c r="G80" s="31">
        <v>6.5</v>
      </c>
      <c r="H80" s="31">
        <v>18</v>
      </c>
      <c r="J80" s="28" t="s">
        <v>530</v>
      </c>
      <c r="L80" s="31">
        <v>11.06</v>
      </c>
      <c r="N80" s="31">
        <v>7</v>
      </c>
      <c r="P80" s="31">
        <v>0</v>
      </c>
      <c r="Q80" s="31">
        <v>1.2</v>
      </c>
    </row>
    <row r="81" spans="1:17" x14ac:dyDescent="0.25">
      <c r="A81" s="22"/>
      <c r="B81" s="28" t="s">
        <v>2787</v>
      </c>
      <c r="C81" s="28" t="s">
        <v>2951</v>
      </c>
      <c r="D81" s="28" t="s">
        <v>969</v>
      </c>
      <c r="F81" s="28" t="s">
        <v>2952</v>
      </c>
      <c r="G81" s="28" t="s">
        <v>835</v>
      </c>
      <c r="H81" s="28" t="s">
        <v>2953</v>
      </c>
      <c r="J81" s="28" t="s">
        <v>370</v>
      </c>
      <c r="L81" s="28" t="s">
        <v>2954</v>
      </c>
      <c r="N81" s="28" t="s">
        <v>2764</v>
      </c>
      <c r="P81" s="28" t="s">
        <v>2932</v>
      </c>
      <c r="Q81" s="28" t="s">
        <v>504</v>
      </c>
    </row>
    <row r="82" spans="1:17" x14ac:dyDescent="0.25">
      <c r="A82" s="30" t="s">
        <v>154</v>
      </c>
      <c r="B82" s="31">
        <v>33</v>
      </c>
      <c r="C82" s="31">
        <v>220</v>
      </c>
      <c r="D82" s="31">
        <v>166.077</v>
      </c>
      <c r="F82" s="31">
        <v>426</v>
      </c>
      <c r="G82" s="31">
        <v>20</v>
      </c>
      <c r="H82" s="31">
        <v>402</v>
      </c>
      <c r="J82" s="31">
        <v>20</v>
      </c>
      <c r="L82" s="31">
        <v>595.30000000000007</v>
      </c>
      <c r="N82" s="31">
        <v>12</v>
      </c>
      <c r="P82" s="31">
        <v>129.57900000000001</v>
      </c>
      <c r="Q82" s="31">
        <v>549.20000000000005</v>
      </c>
    </row>
    <row r="83" spans="1:17" x14ac:dyDescent="0.25">
      <c r="A83" s="22"/>
      <c r="B83" s="28" t="s">
        <v>2955</v>
      </c>
      <c r="C83" s="28" t="s">
        <v>2956</v>
      </c>
      <c r="D83" s="28" t="s">
        <v>2957</v>
      </c>
      <c r="F83" s="28" t="s">
        <v>2958</v>
      </c>
      <c r="G83" s="28" t="s">
        <v>2959</v>
      </c>
      <c r="H83" s="28" t="s">
        <v>2960</v>
      </c>
      <c r="J83" s="28" t="s">
        <v>2755</v>
      </c>
      <c r="L83" s="28" t="s">
        <v>2961</v>
      </c>
      <c r="N83" s="28" t="s">
        <v>990</v>
      </c>
      <c r="P83" s="28" t="s">
        <v>2962</v>
      </c>
      <c r="Q83" s="28" t="s">
        <v>511</v>
      </c>
    </row>
    <row r="84" spans="1:17" x14ac:dyDescent="0.25">
      <c r="A84" s="30" t="s">
        <v>158</v>
      </c>
      <c r="B84" s="28" t="s">
        <v>530</v>
      </c>
      <c r="C84" s="28" t="s">
        <v>530</v>
      </c>
      <c r="D84" s="28" t="s">
        <v>530</v>
      </c>
      <c r="F84" s="28" t="s">
        <v>530</v>
      </c>
      <c r="G84" s="28" t="s">
        <v>530</v>
      </c>
      <c r="H84" s="28" t="s">
        <v>530</v>
      </c>
      <c r="J84" s="28" t="s">
        <v>530</v>
      </c>
      <c r="L84" s="31">
        <v>308</v>
      </c>
      <c r="N84" s="28" t="s">
        <v>530</v>
      </c>
      <c r="P84" s="31">
        <v>0.5</v>
      </c>
      <c r="Q84" s="31">
        <v>20.5</v>
      </c>
    </row>
    <row r="85" spans="1:17" x14ac:dyDescent="0.25">
      <c r="A85" s="22"/>
      <c r="B85" s="28" t="s">
        <v>370</v>
      </c>
      <c r="C85" s="28" t="s">
        <v>370</v>
      </c>
      <c r="D85" s="28" t="s">
        <v>370</v>
      </c>
      <c r="F85" s="28" t="s">
        <v>370</v>
      </c>
      <c r="G85" s="28" t="s">
        <v>370</v>
      </c>
      <c r="H85" s="28" t="s">
        <v>370</v>
      </c>
      <c r="J85" s="28" t="s">
        <v>370</v>
      </c>
      <c r="L85" s="28" t="s">
        <v>2963</v>
      </c>
      <c r="N85" s="28" t="s">
        <v>370</v>
      </c>
      <c r="P85" s="28" t="s">
        <v>2964</v>
      </c>
      <c r="Q85" s="28" t="s">
        <v>518</v>
      </c>
    </row>
    <row r="86" spans="1:17" x14ac:dyDescent="0.25">
      <c r="A86" s="11" t="s">
        <v>162</v>
      </c>
      <c r="B86" s="31">
        <v>4</v>
      </c>
      <c r="C86" s="28" t="s">
        <v>530</v>
      </c>
      <c r="D86" s="31">
        <v>5</v>
      </c>
      <c r="F86" s="28" t="s">
        <v>530</v>
      </c>
      <c r="G86" s="28" t="s">
        <v>530</v>
      </c>
      <c r="H86" s="31">
        <v>91</v>
      </c>
      <c r="J86" s="28" t="s">
        <v>530</v>
      </c>
      <c r="L86" s="31">
        <v>33</v>
      </c>
      <c r="N86" s="28" t="s">
        <v>530</v>
      </c>
      <c r="P86" s="31">
        <v>0.9</v>
      </c>
      <c r="Q86" s="31">
        <v>6.6000000000000005</v>
      </c>
    </row>
    <row r="87" spans="1:17" x14ac:dyDescent="0.25">
      <c r="A87" s="22"/>
      <c r="B87" s="28" t="s">
        <v>2965</v>
      </c>
      <c r="C87" s="28" t="s">
        <v>370</v>
      </c>
      <c r="D87" s="28" t="s">
        <v>2966</v>
      </c>
      <c r="F87" s="28" t="s">
        <v>370</v>
      </c>
      <c r="G87" s="28" t="s">
        <v>370</v>
      </c>
      <c r="H87" s="28" t="s">
        <v>2967</v>
      </c>
      <c r="J87" s="28" t="s">
        <v>370</v>
      </c>
      <c r="L87" s="28" t="s">
        <v>2968</v>
      </c>
      <c r="N87" s="28" t="s">
        <v>370</v>
      </c>
      <c r="P87" s="28" t="s">
        <v>2969</v>
      </c>
      <c r="Q87" s="28" t="s">
        <v>525</v>
      </c>
    </row>
    <row r="88" spans="1:17" x14ac:dyDescent="0.25">
      <c r="A88" s="11" t="s">
        <v>166</v>
      </c>
      <c r="B88" s="28" t="s">
        <v>530</v>
      </c>
      <c r="C88" s="28" t="s">
        <v>530</v>
      </c>
      <c r="D88" s="28" t="s">
        <v>530</v>
      </c>
      <c r="F88" s="28" t="s">
        <v>530</v>
      </c>
      <c r="G88" s="28" t="s">
        <v>530</v>
      </c>
      <c r="H88" s="28" t="s">
        <v>530</v>
      </c>
      <c r="J88" s="28" t="s">
        <v>530</v>
      </c>
      <c r="L88" s="28" t="s">
        <v>530</v>
      </c>
      <c r="N88" s="28" t="s">
        <v>530</v>
      </c>
      <c r="P88" s="28" t="s">
        <v>530</v>
      </c>
      <c r="Q88" s="28" t="s">
        <v>530</v>
      </c>
    </row>
    <row r="89" spans="1:17" x14ac:dyDescent="0.25">
      <c r="A89" s="22"/>
      <c r="B89" s="28" t="s">
        <v>370</v>
      </c>
      <c r="C89" s="28" t="s">
        <v>370</v>
      </c>
      <c r="D89" s="28" t="s">
        <v>370</v>
      </c>
      <c r="F89" s="28" t="s">
        <v>370</v>
      </c>
      <c r="G89" s="28" t="s">
        <v>370</v>
      </c>
      <c r="H89" s="28" t="s">
        <v>370</v>
      </c>
      <c r="J89" s="28" t="s">
        <v>370</v>
      </c>
      <c r="L89" s="28" t="s">
        <v>370</v>
      </c>
      <c r="N89" s="28" t="s">
        <v>370</v>
      </c>
      <c r="P89" s="28" t="s">
        <v>370</v>
      </c>
      <c r="Q89" s="28" t="s">
        <v>370</v>
      </c>
    </row>
    <row r="90" spans="1:17" x14ac:dyDescent="0.25">
      <c r="A90" s="11" t="s">
        <v>170</v>
      </c>
      <c r="B90" s="31">
        <v>30</v>
      </c>
      <c r="C90" s="31">
        <v>270</v>
      </c>
      <c r="D90" s="31">
        <v>277</v>
      </c>
      <c r="F90" s="31">
        <v>425</v>
      </c>
      <c r="G90" s="31">
        <v>26</v>
      </c>
      <c r="H90" s="31">
        <v>433</v>
      </c>
      <c r="J90" s="28" t="s">
        <v>530</v>
      </c>
      <c r="L90" s="31">
        <v>751</v>
      </c>
      <c r="N90" s="31">
        <v>25</v>
      </c>
      <c r="P90" s="31">
        <v>209.20000000000002</v>
      </c>
      <c r="Q90" s="31">
        <v>708.80000000000007</v>
      </c>
    </row>
    <row r="91" spans="1:17" x14ac:dyDescent="0.25">
      <c r="A91" s="22"/>
      <c r="B91" s="28" t="s">
        <v>2904</v>
      </c>
      <c r="C91" s="28" t="s">
        <v>2970</v>
      </c>
      <c r="D91" s="28" t="s">
        <v>2971</v>
      </c>
      <c r="F91" s="28" t="s">
        <v>2972</v>
      </c>
      <c r="G91" s="28" t="s">
        <v>2973</v>
      </c>
      <c r="H91" s="28" t="s">
        <v>2974</v>
      </c>
      <c r="J91" s="28" t="s">
        <v>370</v>
      </c>
      <c r="L91" s="28" t="s">
        <v>2975</v>
      </c>
      <c r="N91" s="28" t="s">
        <v>2976</v>
      </c>
      <c r="P91" s="28" t="s">
        <v>2977</v>
      </c>
      <c r="Q91" s="28" t="s">
        <v>533</v>
      </c>
    </row>
    <row r="92" spans="1:17" x14ac:dyDescent="0.25">
      <c r="A92" s="11" t="s">
        <v>174</v>
      </c>
      <c r="B92" s="31">
        <v>10</v>
      </c>
      <c r="C92" s="28" t="s">
        <v>530</v>
      </c>
      <c r="D92" s="31">
        <v>50</v>
      </c>
      <c r="F92" s="28" t="s">
        <v>530</v>
      </c>
      <c r="G92" s="31">
        <v>10</v>
      </c>
      <c r="H92" s="31">
        <v>127</v>
      </c>
      <c r="J92" s="28" t="s">
        <v>530</v>
      </c>
      <c r="L92" s="31">
        <v>204</v>
      </c>
      <c r="N92" s="31">
        <v>13</v>
      </c>
      <c r="P92" s="31">
        <v>19.866</v>
      </c>
      <c r="Q92" s="31">
        <v>162</v>
      </c>
    </row>
    <row r="93" spans="1:17" x14ac:dyDescent="0.25">
      <c r="A93" s="22"/>
      <c r="B93" s="28" t="s">
        <v>2978</v>
      </c>
      <c r="C93" s="28" t="s">
        <v>370</v>
      </c>
      <c r="D93" s="28" t="s">
        <v>2979</v>
      </c>
      <c r="F93" s="28" t="s">
        <v>370</v>
      </c>
      <c r="G93" s="28" t="s">
        <v>2980</v>
      </c>
      <c r="H93" s="28" t="s">
        <v>2981</v>
      </c>
      <c r="J93" s="28" t="s">
        <v>370</v>
      </c>
      <c r="L93" s="28" t="s">
        <v>2982</v>
      </c>
      <c r="N93" s="28" t="s">
        <v>2983</v>
      </c>
      <c r="P93" s="28" t="s">
        <v>2984</v>
      </c>
      <c r="Q93" s="28" t="s">
        <v>540</v>
      </c>
    </row>
    <row r="94" spans="1:17" x14ac:dyDescent="0.25">
      <c r="A94" s="10" t="s">
        <v>178</v>
      </c>
      <c r="Q94" s="22"/>
    </row>
    <row r="95" spans="1:17" x14ac:dyDescent="0.25">
      <c r="A95" s="30" t="s">
        <v>179</v>
      </c>
      <c r="B95" s="31">
        <v>5</v>
      </c>
      <c r="C95" s="28" t="s">
        <v>530</v>
      </c>
      <c r="D95" s="31">
        <v>13</v>
      </c>
      <c r="F95" s="28" t="s">
        <v>530</v>
      </c>
      <c r="G95" s="31">
        <v>9</v>
      </c>
      <c r="H95" s="31">
        <v>55</v>
      </c>
      <c r="J95" s="28" t="s">
        <v>530</v>
      </c>
      <c r="L95" s="31">
        <v>35</v>
      </c>
      <c r="N95" s="31">
        <v>5</v>
      </c>
      <c r="P95" s="31">
        <v>0</v>
      </c>
      <c r="Q95" s="31">
        <v>4.6500000000000004</v>
      </c>
    </row>
    <row r="96" spans="1:17" x14ac:dyDescent="0.25">
      <c r="A96" s="22"/>
      <c r="B96" s="28" t="s">
        <v>2985</v>
      </c>
      <c r="C96" s="28" t="s">
        <v>370</v>
      </c>
      <c r="D96" s="28" t="s">
        <v>2986</v>
      </c>
      <c r="F96" s="28" t="s">
        <v>370</v>
      </c>
      <c r="G96" s="28" t="s">
        <v>2987</v>
      </c>
      <c r="H96" s="28" t="s">
        <v>2988</v>
      </c>
      <c r="J96" s="28" t="s">
        <v>370</v>
      </c>
      <c r="L96" s="28" t="s">
        <v>2989</v>
      </c>
      <c r="N96" s="28" t="s">
        <v>2990</v>
      </c>
      <c r="P96" s="28" t="s">
        <v>2991</v>
      </c>
      <c r="Q96" s="28" t="s">
        <v>547</v>
      </c>
    </row>
    <row r="97" spans="1:17" x14ac:dyDescent="0.25">
      <c r="A97" s="30" t="s">
        <v>183</v>
      </c>
      <c r="B97" s="28" t="s">
        <v>530</v>
      </c>
      <c r="C97" s="28" t="s">
        <v>530</v>
      </c>
      <c r="D97" s="28" t="s">
        <v>530</v>
      </c>
      <c r="F97" s="28" t="s">
        <v>530</v>
      </c>
      <c r="G97" s="28" t="s">
        <v>530</v>
      </c>
      <c r="H97" s="28" t="s">
        <v>530</v>
      </c>
      <c r="J97" s="28" t="s">
        <v>530</v>
      </c>
      <c r="L97" s="31">
        <v>158.09</v>
      </c>
      <c r="N97" s="28" t="s">
        <v>530</v>
      </c>
      <c r="P97" s="31">
        <v>0</v>
      </c>
      <c r="Q97" s="31">
        <v>46.300000000000004</v>
      </c>
    </row>
    <row r="98" spans="1:17" x14ac:dyDescent="0.25">
      <c r="A98" s="22"/>
      <c r="B98" s="28" t="s">
        <v>370</v>
      </c>
      <c r="C98" s="28" t="s">
        <v>370</v>
      </c>
      <c r="D98" s="28" t="s">
        <v>370</v>
      </c>
      <c r="F98" s="28" t="s">
        <v>370</v>
      </c>
      <c r="G98" s="28" t="s">
        <v>370</v>
      </c>
      <c r="H98" s="28" t="s">
        <v>370</v>
      </c>
      <c r="J98" s="28" t="s">
        <v>370</v>
      </c>
      <c r="L98" s="28" t="s">
        <v>2992</v>
      </c>
      <c r="N98" s="28" t="s">
        <v>370</v>
      </c>
      <c r="P98" s="28" t="s">
        <v>2993</v>
      </c>
      <c r="Q98" s="28" t="s">
        <v>554</v>
      </c>
    </row>
    <row r="99" spans="1:17" x14ac:dyDescent="0.25">
      <c r="A99" s="30" t="s">
        <v>186</v>
      </c>
      <c r="B99" s="31">
        <v>1</v>
      </c>
      <c r="C99" s="28" t="s">
        <v>530</v>
      </c>
      <c r="D99" s="31">
        <v>1.5</v>
      </c>
      <c r="F99" s="28" t="s">
        <v>530</v>
      </c>
      <c r="G99" s="31">
        <v>9</v>
      </c>
      <c r="H99" s="31">
        <v>106</v>
      </c>
      <c r="J99" s="28" t="s">
        <v>530</v>
      </c>
      <c r="L99" s="31">
        <v>22.42</v>
      </c>
      <c r="N99" s="31">
        <v>9.9</v>
      </c>
      <c r="P99" s="31">
        <v>-0.8</v>
      </c>
      <c r="Q99" s="31">
        <v>3.3000000000000003</v>
      </c>
    </row>
    <row r="100" spans="1:17" x14ac:dyDescent="0.25">
      <c r="A100" s="22"/>
      <c r="B100" s="28" t="s">
        <v>2787</v>
      </c>
      <c r="C100" s="28" t="s">
        <v>370</v>
      </c>
      <c r="D100" s="28" t="s">
        <v>2994</v>
      </c>
      <c r="F100" s="28" t="s">
        <v>370</v>
      </c>
      <c r="G100" s="28" t="s">
        <v>2995</v>
      </c>
      <c r="H100" s="28" t="s">
        <v>2996</v>
      </c>
      <c r="J100" s="28" t="s">
        <v>370</v>
      </c>
      <c r="L100" s="28" t="s">
        <v>2997</v>
      </c>
      <c r="N100" s="28" t="s">
        <v>2998</v>
      </c>
      <c r="P100" s="28" t="s">
        <v>2999</v>
      </c>
      <c r="Q100" s="28" t="s">
        <v>561</v>
      </c>
    </row>
    <row r="101" spans="1:17" x14ac:dyDescent="0.25">
      <c r="A101" s="30" t="s">
        <v>190</v>
      </c>
      <c r="B101" s="31">
        <v>0.70000000000000007</v>
      </c>
      <c r="C101" s="28" t="s">
        <v>530</v>
      </c>
      <c r="D101" s="31">
        <v>0.8</v>
      </c>
      <c r="F101" s="28" t="s">
        <v>530</v>
      </c>
      <c r="G101" s="28" t="s">
        <v>530</v>
      </c>
      <c r="H101" s="28" t="s">
        <v>530</v>
      </c>
      <c r="J101" s="28" t="s">
        <v>530</v>
      </c>
      <c r="L101" s="31">
        <v>11.3</v>
      </c>
      <c r="N101" s="31">
        <v>8</v>
      </c>
      <c r="P101" s="31">
        <v>-1.9000000000000001</v>
      </c>
      <c r="Q101" s="31">
        <v>3.75</v>
      </c>
    </row>
    <row r="102" spans="1:17" x14ac:dyDescent="0.25">
      <c r="A102" s="22"/>
      <c r="B102" s="28" t="s">
        <v>3000</v>
      </c>
      <c r="C102" s="28" t="s">
        <v>370</v>
      </c>
      <c r="D102" s="28" t="s">
        <v>3001</v>
      </c>
      <c r="F102" s="28" t="s">
        <v>370</v>
      </c>
      <c r="G102" s="28" t="s">
        <v>370</v>
      </c>
      <c r="H102" s="28" t="s">
        <v>370</v>
      </c>
      <c r="J102" s="28" t="s">
        <v>370</v>
      </c>
      <c r="L102" s="28" t="s">
        <v>3002</v>
      </c>
      <c r="N102" s="28" t="s">
        <v>3003</v>
      </c>
      <c r="P102" s="28" t="s">
        <v>3004</v>
      </c>
      <c r="Q102" s="28" t="s">
        <v>568</v>
      </c>
    </row>
    <row r="103" spans="1:17" x14ac:dyDescent="0.25">
      <c r="A103" s="30" t="s">
        <v>194</v>
      </c>
      <c r="B103" s="31">
        <v>1</v>
      </c>
      <c r="C103" s="31">
        <v>21</v>
      </c>
      <c r="D103" s="31">
        <v>1.6580000000000001</v>
      </c>
      <c r="F103" s="28" t="s">
        <v>530</v>
      </c>
      <c r="G103" s="31">
        <v>6.5</v>
      </c>
      <c r="H103" s="31">
        <v>31</v>
      </c>
      <c r="J103" s="28" t="s">
        <v>530</v>
      </c>
      <c r="L103" s="31">
        <v>15</v>
      </c>
      <c r="N103" s="31">
        <v>8.5</v>
      </c>
      <c r="P103" s="31">
        <v>0</v>
      </c>
      <c r="Q103" s="31">
        <v>3.1</v>
      </c>
    </row>
    <row r="104" spans="1:17" x14ac:dyDescent="0.25">
      <c r="A104" s="22"/>
      <c r="B104" s="28" t="s">
        <v>3005</v>
      </c>
      <c r="C104" s="28" t="s">
        <v>3006</v>
      </c>
      <c r="D104" s="28" t="s">
        <v>3007</v>
      </c>
      <c r="F104" s="28" t="s">
        <v>370</v>
      </c>
      <c r="G104" s="28" t="s">
        <v>3008</v>
      </c>
      <c r="H104" s="28" t="s">
        <v>3009</v>
      </c>
      <c r="J104" s="28" t="s">
        <v>370</v>
      </c>
      <c r="L104" s="28" t="s">
        <v>3010</v>
      </c>
      <c r="N104" s="28" t="s">
        <v>3011</v>
      </c>
      <c r="P104" s="28" t="s">
        <v>3012</v>
      </c>
      <c r="Q104" s="28" t="s">
        <v>575</v>
      </c>
    </row>
    <row r="105" spans="1:17" x14ac:dyDescent="0.25">
      <c r="A105" s="30" t="s">
        <v>198</v>
      </c>
      <c r="B105" s="31">
        <v>25</v>
      </c>
      <c r="C105" s="28" t="s">
        <v>530</v>
      </c>
      <c r="D105" s="31">
        <v>80</v>
      </c>
      <c r="F105" s="28" t="s">
        <v>530</v>
      </c>
      <c r="G105" s="31">
        <v>30</v>
      </c>
      <c r="H105" s="31">
        <v>320</v>
      </c>
      <c r="J105" s="28" t="s">
        <v>530</v>
      </c>
      <c r="L105" s="31">
        <v>383.7</v>
      </c>
      <c r="N105" s="28" t="s">
        <v>530</v>
      </c>
      <c r="P105" s="31">
        <v>38</v>
      </c>
      <c r="Q105" s="31">
        <v>240.20000000000002</v>
      </c>
    </row>
    <row r="106" spans="1:17" x14ac:dyDescent="0.25">
      <c r="A106" s="22"/>
      <c r="B106" s="28" t="s">
        <v>3013</v>
      </c>
      <c r="C106" s="28" t="s">
        <v>370</v>
      </c>
      <c r="D106" s="28" t="s">
        <v>3014</v>
      </c>
      <c r="F106" s="28" t="s">
        <v>370</v>
      </c>
      <c r="G106" s="28" t="s">
        <v>3015</v>
      </c>
      <c r="H106" s="28" t="s">
        <v>3016</v>
      </c>
      <c r="J106" s="28" t="s">
        <v>370</v>
      </c>
      <c r="L106" s="28" t="s">
        <v>3017</v>
      </c>
      <c r="N106" s="28" t="s">
        <v>370</v>
      </c>
      <c r="P106" s="28" t="s">
        <v>3018</v>
      </c>
      <c r="Q106" s="28" t="s">
        <v>582</v>
      </c>
    </row>
    <row r="107" spans="1:17" x14ac:dyDescent="0.25">
      <c r="A107" s="11" t="s">
        <v>201</v>
      </c>
      <c r="B107" s="31">
        <v>2.5</v>
      </c>
      <c r="C107" s="31">
        <v>28</v>
      </c>
      <c r="D107" s="31">
        <v>10</v>
      </c>
      <c r="F107" s="31">
        <v>310</v>
      </c>
      <c r="G107" s="31">
        <v>9</v>
      </c>
      <c r="H107" s="31">
        <v>80</v>
      </c>
      <c r="J107" s="28" t="s">
        <v>530</v>
      </c>
      <c r="L107" s="31">
        <v>36</v>
      </c>
      <c r="N107" s="31">
        <v>15</v>
      </c>
      <c r="P107" s="31">
        <v>0</v>
      </c>
      <c r="Q107" s="31">
        <v>8</v>
      </c>
    </row>
    <row r="108" spans="1:17" x14ac:dyDescent="0.25">
      <c r="A108" s="22"/>
      <c r="B108" s="28" t="s">
        <v>3019</v>
      </c>
      <c r="C108" s="28" t="s">
        <v>3020</v>
      </c>
      <c r="D108" s="28" t="s">
        <v>3021</v>
      </c>
      <c r="F108" s="28" t="s">
        <v>3022</v>
      </c>
      <c r="G108" s="28" t="s">
        <v>3023</v>
      </c>
      <c r="H108" s="28" t="s">
        <v>3024</v>
      </c>
      <c r="J108" s="28" t="s">
        <v>370</v>
      </c>
      <c r="L108" s="28" t="s">
        <v>3025</v>
      </c>
      <c r="N108" s="28" t="s">
        <v>3026</v>
      </c>
      <c r="P108" s="28" t="s">
        <v>718</v>
      </c>
      <c r="Q108" s="28" t="s">
        <v>589</v>
      </c>
    </row>
    <row r="109" spans="1:17" x14ac:dyDescent="0.25">
      <c r="A109" s="30" t="s">
        <v>205</v>
      </c>
      <c r="B109" s="31">
        <v>5</v>
      </c>
      <c r="C109" s="31">
        <v>56</v>
      </c>
      <c r="D109" s="31">
        <v>12.084</v>
      </c>
      <c r="F109" s="31">
        <v>370</v>
      </c>
      <c r="G109" s="31">
        <v>10</v>
      </c>
      <c r="H109" s="31">
        <v>188</v>
      </c>
      <c r="J109" s="28" t="s">
        <v>530</v>
      </c>
      <c r="L109" s="31">
        <v>82</v>
      </c>
      <c r="N109" s="31">
        <v>11.204000000000001</v>
      </c>
      <c r="P109" s="31">
        <v>0.3</v>
      </c>
      <c r="Q109" s="31">
        <v>80.5</v>
      </c>
    </row>
    <row r="110" spans="1:17" x14ac:dyDescent="0.25">
      <c r="A110" s="22"/>
      <c r="B110" s="28" t="s">
        <v>3027</v>
      </c>
      <c r="C110" s="28" t="s">
        <v>3028</v>
      </c>
      <c r="D110" s="28" t="s">
        <v>3029</v>
      </c>
      <c r="F110" s="28" t="s">
        <v>3030</v>
      </c>
      <c r="G110" s="28" t="s">
        <v>3031</v>
      </c>
      <c r="H110" s="28" t="s">
        <v>3032</v>
      </c>
      <c r="J110" s="28" t="s">
        <v>370</v>
      </c>
      <c r="L110" s="28" t="s">
        <v>3033</v>
      </c>
      <c r="N110" s="28" t="s">
        <v>3034</v>
      </c>
      <c r="P110" s="28" t="s">
        <v>3035</v>
      </c>
      <c r="Q110" s="28" t="s">
        <v>596</v>
      </c>
    </row>
    <row r="111" spans="1:17" x14ac:dyDescent="0.25">
      <c r="A111" s="29" t="s">
        <v>209</v>
      </c>
      <c r="Q111" s="22"/>
    </row>
    <row r="112" spans="1:17" x14ac:dyDescent="0.25">
      <c r="A112" s="11" t="s">
        <v>210</v>
      </c>
      <c r="B112" s="31">
        <v>15</v>
      </c>
      <c r="C112" s="31">
        <v>150</v>
      </c>
      <c r="D112" s="31">
        <v>45</v>
      </c>
      <c r="F112" s="31">
        <v>425</v>
      </c>
      <c r="G112" s="31">
        <v>19</v>
      </c>
      <c r="H112" s="31">
        <v>312</v>
      </c>
      <c r="J112" s="31">
        <v>10</v>
      </c>
      <c r="L112" s="31">
        <v>341</v>
      </c>
      <c r="N112" s="31">
        <v>11</v>
      </c>
      <c r="P112" s="31">
        <v>15</v>
      </c>
      <c r="Q112" s="31">
        <v>250.804</v>
      </c>
    </row>
    <row r="113" spans="1:17" x14ac:dyDescent="0.25">
      <c r="A113" s="22"/>
      <c r="B113" s="28" t="s">
        <v>2681</v>
      </c>
      <c r="C113" s="28" t="s">
        <v>3036</v>
      </c>
      <c r="D113" s="28" t="s">
        <v>3037</v>
      </c>
      <c r="F113" s="28" t="s">
        <v>3038</v>
      </c>
      <c r="G113" s="28" t="s">
        <v>3039</v>
      </c>
      <c r="H113" s="28" t="s">
        <v>3040</v>
      </c>
      <c r="J113" s="28" t="s">
        <v>2813</v>
      </c>
      <c r="L113" s="28" t="s">
        <v>3041</v>
      </c>
      <c r="N113" s="28" t="s">
        <v>3042</v>
      </c>
      <c r="P113" s="28" t="s">
        <v>912</v>
      </c>
      <c r="Q113" s="28" t="s">
        <v>603</v>
      </c>
    </row>
    <row r="114" spans="1:17" x14ac:dyDescent="0.25">
      <c r="A114" s="11" t="s">
        <v>214</v>
      </c>
      <c r="B114" s="31">
        <v>23</v>
      </c>
      <c r="C114" s="31">
        <v>198</v>
      </c>
      <c r="D114" s="31">
        <v>116</v>
      </c>
      <c r="F114" s="31">
        <v>405</v>
      </c>
      <c r="G114" s="31">
        <v>20</v>
      </c>
      <c r="H114" s="31">
        <v>356.8</v>
      </c>
      <c r="J114" s="31">
        <v>18</v>
      </c>
      <c r="L114" s="31">
        <v>475.5</v>
      </c>
      <c r="N114" s="31">
        <v>11</v>
      </c>
      <c r="P114" s="31">
        <v>85</v>
      </c>
      <c r="Q114" s="31">
        <v>421</v>
      </c>
    </row>
    <row r="115" spans="1:17" x14ac:dyDescent="0.25">
      <c r="A115" s="22"/>
      <c r="B115" s="28" t="s">
        <v>2840</v>
      </c>
      <c r="C115" s="28" t="s">
        <v>3043</v>
      </c>
      <c r="D115" s="28" t="s">
        <v>3044</v>
      </c>
      <c r="F115" s="28" t="s">
        <v>3045</v>
      </c>
      <c r="G115" s="28" t="s">
        <v>3046</v>
      </c>
      <c r="H115" s="28" t="s">
        <v>3047</v>
      </c>
      <c r="J115" s="28" t="s">
        <v>2691</v>
      </c>
      <c r="L115" s="28" t="s">
        <v>3048</v>
      </c>
      <c r="N115" s="28" t="s">
        <v>2693</v>
      </c>
      <c r="P115" s="28" t="s">
        <v>3049</v>
      </c>
      <c r="Q115" s="28" t="s">
        <v>610</v>
      </c>
    </row>
    <row r="116" spans="1:17" x14ac:dyDescent="0.25">
      <c r="A116" s="29" t="s">
        <v>218</v>
      </c>
      <c r="Q116" s="22"/>
    </row>
    <row r="117" spans="1:17" x14ac:dyDescent="0.25">
      <c r="A117" s="30" t="s">
        <v>219</v>
      </c>
      <c r="B117" s="31">
        <v>48</v>
      </c>
      <c r="C117" s="31">
        <v>285</v>
      </c>
      <c r="D117" s="31">
        <v>285</v>
      </c>
      <c r="F117" s="31">
        <v>415</v>
      </c>
      <c r="G117" s="31">
        <v>25</v>
      </c>
      <c r="H117" s="31">
        <v>485</v>
      </c>
      <c r="J117" s="31">
        <v>25</v>
      </c>
      <c r="L117" s="31">
        <v>813</v>
      </c>
      <c r="N117" s="31">
        <v>13</v>
      </c>
      <c r="P117" s="31">
        <v>255</v>
      </c>
      <c r="Q117" s="31">
        <v>790.5</v>
      </c>
    </row>
    <row r="118" spans="1:17" x14ac:dyDescent="0.25">
      <c r="A118" s="22"/>
      <c r="B118" s="28" t="s">
        <v>3050</v>
      </c>
      <c r="C118" s="28" t="s">
        <v>3051</v>
      </c>
      <c r="D118" s="28" t="s">
        <v>3052</v>
      </c>
      <c r="F118" s="28" t="s">
        <v>2678</v>
      </c>
      <c r="G118" s="28" t="s">
        <v>3053</v>
      </c>
      <c r="H118" s="28" t="s">
        <v>3054</v>
      </c>
      <c r="J118" s="28" t="s">
        <v>3055</v>
      </c>
      <c r="L118" s="28" t="s">
        <v>3056</v>
      </c>
      <c r="N118" s="28" t="s">
        <v>3057</v>
      </c>
      <c r="P118" s="28" t="s">
        <v>3058</v>
      </c>
      <c r="Q118" s="28" t="s">
        <v>617</v>
      </c>
    </row>
    <row r="119" spans="1:17" x14ac:dyDescent="0.25">
      <c r="A119" s="30" t="s">
        <v>223</v>
      </c>
      <c r="B119" s="31">
        <v>2</v>
      </c>
      <c r="C119" s="31">
        <v>30</v>
      </c>
      <c r="D119" s="31">
        <v>5.0019999999999998</v>
      </c>
      <c r="F119" s="28" t="s">
        <v>530</v>
      </c>
      <c r="G119" s="31">
        <v>7</v>
      </c>
      <c r="H119" s="31">
        <v>7</v>
      </c>
      <c r="J119" s="31">
        <v>5</v>
      </c>
      <c r="L119" s="31">
        <v>11.323</v>
      </c>
      <c r="N119" s="31">
        <v>9</v>
      </c>
      <c r="P119" s="31">
        <v>0</v>
      </c>
      <c r="Q119" s="31">
        <v>1.5</v>
      </c>
    </row>
    <row r="120" spans="1:17" x14ac:dyDescent="0.25">
      <c r="A120" s="22"/>
      <c r="B120" s="28" t="s">
        <v>3059</v>
      </c>
      <c r="C120" s="28" t="s">
        <v>3060</v>
      </c>
      <c r="D120" s="28" t="s">
        <v>3061</v>
      </c>
      <c r="F120" s="28" t="s">
        <v>370</v>
      </c>
      <c r="G120" s="28" t="s">
        <v>3062</v>
      </c>
      <c r="H120" s="28" t="s">
        <v>3062</v>
      </c>
      <c r="J120" s="28" t="s">
        <v>3027</v>
      </c>
      <c r="L120" s="28" t="s">
        <v>3063</v>
      </c>
      <c r="N120" s="28" t="s">
        <v>152</v>
      </c>
      <c r="P120" s="28" t="s">
        <v>1187</v>
      </c>
      <c r="Q120" s="28" t="s">
        <v>622</v>
      </c>
    </row>
    <row r="121" spans="1:17" x14ac:dyDescent="0.25">
      <c r="A121" s="29" t="s">
        <v>227</v>
      </c>
      <c r="Q121" s="22"/>
    </row>
    <row r="122" spans="1:17" x14ac:dyDescent="0.25">
      <c r="A122" s="30" t="s">
        <v>228</v>
      </c>
      <c r="B122" s="31">
        <v>15</v>
      </c>
      <c r="C122" s="31">
        <v>100</v>
      </c>
      <c r="D122" s="31">
        <v>50</v>
      </c>
      <c r="F122" s="31">
        <v>400</v>
      </c>
      <c r="G122" s="31">
        <v>15</v>
      </c>
      <c r="H122" s="31">
        <v>270</v>
      </c>
      <c r="J122" s="31">
        <v>15</v>
      </c>
      <c r="L122" s="31">
        <v>210</v>
      </c>
      <c r="N122" s="31">
        <v>10</v>
      </c>
      <c r="P122" s="31">
        <v>14.8</v>
      </c>
      <c r="Q122" s="31">
        <v>110</v>
      </c>
    </row>
    <row r="123" spans="1:17" x14ac:dyDescent="0.25">
      <c r="A123" s="22"/>
      <c r="B123" s="28" t="s">
        <v>3026</v>
      </c>
      <c r="C123" s="28" t="s">
        <v>3064</v>
      </c>
      <c r="D123" s="28" t="s">
        <v>3065</v>
      </c>
      <c r="F123" s="28" t="s">
        <v>3066</v>
      </c>
      <c r="G123" s="28" t="s">
        <v>2681</v>
      </c>
      <c r="H123" s="28" t="s">
        <v>3067</v>
      </c>
      <c r="J123" s="28" t="s">
        <v>3068</v>
      </c>
      <c r="L123" s="28" t="s">
        <v>3069</v>
      </c>
      <c r="N123" s="28" t="s">
        <v>3070</v>
      </c>
      <c r="P123" s="28" t="s">
        <v>3071</v>
      </c>
      <c r="Q123" s="28" t="s">
        <v>629</v>
      </c>
    </row>
    <row r="124" spans="1:17" x14ac:dyDescent="0.25">
      <c r="A124" s="30" t="s">
        <v>232</v>
      </c>
      <c r="B124" s="31">
        <v>23</v>
      </c>
      <c r="C124" s="31">
        <v>201</v>
      </c>
      <c r="D124" s="31">
        <v>114</v>
      </c>
      <c r="F124" s="31">
        <v>420</v>
      </c>
      <c r="G124" s="31">
        <v>20</v>
      </c>
      <c r="H124" s="31">
        <v>365</v>
      </c>
      <c r="J124" s="31">
        <v>18</v>
      </c>
      <c r="L124" s="31">
        <v>496.02000000000004</v>
      </c>
      <c r="N124" s="31">
        <v>11</v>
      </c>
      <c r="P124" s="31">
        <v>80.5</v>
      </c>
      <c r="Q124" s="31">
        <v>447.05</v>
      </c>
    </row>
    <row r="125" spans="1:17" x14ac:dyDescent="0.25">
      <c r="A125" s="22"/>
      <c r="B125" s="28" t="s">
        <v>2840</v>
      </c>
      <c r="C125" s="28" t="s">
        <v>3072</v>
      </c>
      <c r="D125" s="28" t="s">
        <v>3073</v>
      </c>
      <c r="F125" s="28" t="s">
        <v>3074</v>
      </c>
      <c r="G125" s="28" t="s">
        <v>2886</v>
      </c>
      <c r="H125" s="28" t="s">
        <v>3075</v>
      </c>
      <c r="J125" s="28" t="s">
        <v>3076</v>
      </c>
      <c r="L125" s="28" t="s">
        <v>3077</v>
      </c>
      <c r="N125" s="28" t="s">
        <v>3078</v>
      </c>
      <c r="P125" s="28" t="s">
        <v>3079</v>
      </c>
      <c r="Q125" s="28" t="s">
        <v>636</v>
      </c>
    </row>
    <row r="126" spans="1:17" x14ac:dyDescent="0.25">
      <c r="A126" s="30" t="s">
        <v>236</v>
      </c>
      <c r="B126" s="31">
        <v>30</v>
      </c>
      <c r="C126" s="31">
        <v>220</v>
      </c>
      <c r="D126" s="31">
        <v>160</v>
      </c>
      <c r="F126" s="31">
        <v>318</v>
      </c>
      <c r="G126" s="31">
        <v>20</v>
      </c>
      <c r="H126" s="31">
        <v>307.5</v>
      </c>
      <c r="J126" s="28" t="s">
        <v>530</v>
      </c>
      <c r="L126" s="31">
        <v>512</v>
      </c>
      <c r="N126" s="31">
        <v>11</v>
      </c>
      <c r="P126" s="31">
        <v>134.5</v>
      </c>
      <c r="Q126" s="31">
        <v>465.01499999999999</v>
      </c>
    </row>
    <row r="127" spans="1:17" x14ac:dyDescent="0.25">
      <c r="A127" s="22"/>
      <c r="B127" s="28" t="s">
        <v>2747</v>
      </c>
      <c r="C127" s="28" t="s">
        <v>3080</v>
      </c>
      <c r="D127" s="28" t="s">
        <v>3081</v>
      </c>
      <c r="F127" s="28" t="s">
        <v>3082</v>
      </c>
      <c r="G127" s="28" t="s">
        <v>2755</v>
      </c>
      <c r="H127" s="28" t="s">
        <v>3083</v>
      </c>
      <c r="J127" s="28" t="s">
        <v>370</v>
      </c>
      <c r="L127" s="28" t="s">
        <v>3084</v>
      </c>
      <c r="N127" s="28" t="s">
        <v>3085</v>
      </c>
      <c r="P127" s="28" t="s">
        <v>3086</v>
      </c>
      <c r="Q127" s="28" t="s">
        <v>643</v>
      </c>
    </row>
    <row r="128" spans="1:17" x14ac:dyDescent="0.25">
      <c r="A128" s="29" t="s">
        <v>238</v>
      </c>
      <c r="Q128" s="22"/>
    </row>
    <row r="129" spans="1:17" x14ac:dyDescent="0.25">
      <c r="A129" s="30" t="s">
        <v>239</v>
      </c>
      <c r="B129" s="31">
        <v>0.5</v>
      </c>
      <c r="C129" s="31">
        <v>10</v>
      </c>
      <c r="D129" s="31">
        <v>0.9</v>
      </c>
      <c r="F129" s="28" t="s">
        <v>530</v>
      </c>
      <c r="G129" s="31">
        <v>3</v>
      </c>
      <c r="H129" s="31">
        <v>3</v>
      </c>
      <c r="J129" s="28" t="s">
        <v>530</v>
      </c>
      <c r="L129" s="31">
        <v>1.3</v>
      </c>
      <c r="N129" s="31">
        <v>20</v>
      </c>
      <c r="P129" s="31">
        <v>-4</v>
      </c>
      <c r="Q129" s="31">
        <v>-3.1110000000000002</v>
      </c>
    </row>
    <row r="130" spans="1:17" x14ac:dyDescent="0.25">
      <c r="A130" s="22"/>
      <c r="B130" s="28" t="s">
        <v>3087</v>
      </c>
      <c r="C130" s="28" t="s">
        <v>2931</v>
      </c>
      <c r="D130" s="28" t="s">
        <v>3088</v>
      </c>
      <c r="F130" s="28" t="s">
        <v>370</v>
      </c>
      <c r="G130" s="28" t="s">
        <v>2710</v>
      </c>
      <c r="H130" s="28" t="s">
        <v>2710</v>
      </c>
      <c r="J130" s="28" t="s">
        <v>370</v>
      </c>
      <c r="L130" s="28" t="s">
        <v>450</v>
      </c>
      <c r="N130" s="28" t="s">
        <v>2937</v>
      </c>
      <c r="P130" s="28" t="s">
        <v>3089</v>
      </c>
      <c r="Q130" s="28" t="s">
        <v>648</v>
      </c>
    </row>
    <row r="131" spans="1:17" x14ac:dyDescent="0.25">
      <c r="A131" s="30" t="s">
        <v>243</v>
      </c>
      <c r="B131" s="31">
        <v>6</v>
      </c>
      <c r="C131" s="31">
        <v>25</v>
      </c>
      <c r="D131" s="31">
        <v>18</v>
      </c>
      <c r="F131" s="31">
        <v>109</v>
      </c>
      <c r="G131" s="31">
        <v>9</v>
      </c>
      <c r="H131" s="31">
        <v>16</v>
      </c>
      <c r="J131" s="31">
        <v>7</v>
      </c>
      <c r="L131" s="31">
        <v>55</v>
      </c>
      <c r="N131" s="31">
        <v>7.069</v>
      </c>
      <c r="P131" s="31">
        <v>7.5</v>
      </c>
      <c r="Q131" s="31">
        <v>38.6</v>
      </c>
    </row>
    <row r="132" spans="1:17" x14ac:dyDescent="0.25">
      <c r="A132" s="22"/>
      <c r="B132" s="28" t="s">
        <v>3090</v>
      </c>
      <c r="C132" s="28" t="s">
        <v>3091</v>
      </c>
      <c r="D132" s="28" t="s">
        <v>3092</v>
      </c>
      <c r="F132" s="28" t="s">
        <v>3093</v>
      </c>
      <c r="G132" s="28" t="s">
        <v>3094</v>
      </c>
      <c r="H132" s="28" t="s">
        <v>3095</v>
      </c>
      <c r="J132" s="28" t="s">
        <v>3096</v>
      </c>
      <c r="L132" s="28" t="s">
        <v>3097</v>
      </c>
      <c r="N132" s="28" t="s">
        <v>3098</v>
      </c>
      <c r="P132" s="28" t="s">
        <v>3099</v>
      </c>
      <c r="Q132" s="28" t="s">
        <v>655</v>
      </c>
    </row>
    <row r="133" spans="1:17" x14ac:dyDescent="0.25">
      <c r="A133" s="30" t="s">
        <v>247</v>
      </c>
      <c r="B133" s="31">
        <v>15</v>
      </c>
      <c r="C133" s="31">
        <v>75</v>
      </c>
      <c r="D133" s="31">
        <v>75.7</v>
      </c>
      <c r="F133" s="31">
        <v>285</v>
      </c>
      <c r="G133" s="31">
        <v>15</v>
      </c>
      <c r="H133" s="31">
        <v>297</v>
      </c>
      <c r="J133" s="31">
        <v>10</v>
      </c>
      <c r="L133" s="31">
        <v>396</v>
      </c>
      <c r="N133" s="31">
        <v>12</v>
      </c>
      <c r="P133" s="31">
        <v>58.24</v>
      </c>
      <c r="Q133" s="31">
        <v>374</v>
      </c>
    </row>
    <row r="134" spans="1:17" x14ac:dyDescent="0.25">
      <c r="A134" s="22"/>
      <c r="B134" s="28" t="s">
        <v>2681</v>
      </c>
      <c r="C134" s="28" t="s">
        <v>3100</v>
      </c>
      <c r="D134" s="28" t="s">
        <v>3101</v>
      </c>
      <c r="F134" s="28" t="s">
        <v>3102</v>
      </c>
      <c r="G134" s="28" t="s">
        <v>2708</v>
      </c>
      <c r="H134" s="28" t="s">
        <v>3103</v>
      </c>
      <c r="J134" s="28" t="s">
        <v>3104</v>
      </c>
      <c r="L134" s="28" t="s">
        <v>3105</v>
      </c>
      <c r="N134" s="28" t="s">
        <v>3106</v>
      </c>
      <c r="P134" s="28" t="s">
        <v>3107</v>
      </c>
      <c r="Q134" s="28" t="s">
        <v>659</v>
      </c>
    </row>
    <row r="135" spans="1:17" x14ac:dyDescent="0.25">
      <c r="A135" s="30" t="s">
        <v>251</v>
      </c>
      <c r="B135" s="31">
        <v>50</v>
      </c>
      <c r="C135" s="31">
        <v>250</v>
      </c>
      <c r="D135" s="31">
        <v>364.5</v>
      </c>
      <c r="F135" s="31">
        <v>472</v>
      </c>
      <c r="G135" s="31">
        <v>30</v>
      </c>
      <c r="H135" s="31">
        <v>567.03200000000004</v>
      </c>
      <c r="J135" s="31">
        <v>15</v>
      </c>
      <c r="L135" s="31">
        <v>901</v>
      </c>
      <c r="N135" s="31">
        <v>12</v>
      </c>
      <c r="P135" s="31">
        <v>352</v>
      </c>
      <c r="Q135" s="31">
        <v>878.77</v>
      </c>
    </row>
    <row r="136" spans="1:17" x14ac:dyDescent="0.25">
      <c r="A136" s="22"/>
      <c r="B136" s="28" t="s">
        <v>3108</v>
      </c>
      <c r="C136" s="28" t="s">
        <v>3109</v>
      </c>
      <c r="D136" s="28" t="s">
        <v>3110</v>
      </c>
      <c r="F136" s="28" t="s">
        <v>3111</v>
      </c>
      <c r="G136" s="28" t="s">
        <v>3112</v>
      </c>
      <c r="H136" s="28" t="s">
        <v>3113</v>
      </c>
      <c r="J136" s="28" t="s">
        <v>2722</v>
      </c>
      <c r="L136" s="28" t="s">
        <v>3114</v>
      </c>
      <c r="N136" s="28" t="s">
        <v>3115</v>
      </c>
      <c r="P136" s="28" t="s">
        <v>3116</v>
      </c>
      <c r="Q136" s="28" t="s">
        <v>663</v>
      </c>
    </row>
    <row r="137" spans="1:17" x14ac:dyDescent="0.25">
      <c r="A137" s="30" t="s">
        <v>255</v>
      </c>
      <c r="B137" s="31">
        <v>150</v>
      </c>
      <c r="C137" s="31">
        <v>810</v>
      </c>
      <c r="D137" s="31">
        <v>1105</v>
      </c>
      <c r="F137" s="31">
        <v>600</v>
      </c>
      <c r="G137" s="31">
        <v>45</v>
      </c>
      <c r="H137" s="31">
        <v>740</v>
      </c>
      <c r="J137" s="28" t="s">
        <v>530</v>
      </c>
      <c r="L137" s="31">
        <v>1916</v>
      </c>
      <c r="N137" s="31">
        <v>10</v>
      </c>
      <c r="P137" s="31">
        <v>1100</v>
      </c>
      <c r="Q137" s="31">
        <v>1903</v>
      </c>
    </row>
    <row r="138" spans="1:17" x14ac:dyDescent="0.25">
      <c r="A138" s="22"/>
      <c r="B138" s="28" t="s">
        <v>3117</v>
      </c>
      <c r="C138" s="28" t="s">
        <v>3118</v>
      </c>
      <c r="D138" s="28" t="s">
        <v>3119</v>
      </c>
      <c r="F138" s="28" t="s">
        <v>3120</v>
      </c>
      <c r="G138" s="28" t="s">
        <v>3121</v>
      </c>
      <c r="H138" s="28" t="s">
        <v>3122</v>
      </c>
      <c r="J138" s="28" t="s">
        <v>370</v>
      </c>
      <c r="L138" s="28" t="s">
        <v>3123</v>
      </c>
      <c r="N138" s="28" t="s">
        <v>3124</v>
      </c>
      <c r="P138" s="28" t="s">
        <v>3125</v>
      </c>
      <c r="Q138" s="28" t="s">
        <v>667</v>
      </c>
    </row>
    <row r="139" spans="1:17" x14ac:dyDescent="0.25">
      <c r="A139" s="30" t="s">
        <v>259</v>
      </c>
      <c r="B139" s="31">
        <v>750</v>
      </c>
      <c r="C139" s="31">
        <v>1990.7619999999999</v>
      </c>
      <c r="D139" s="31">
        <v>2825</v>
      </c>
      <c r="F139" s="31">
        <v>788.80000000000007</v>
      </c>
      <c r="G139" s="31">
        <v>100</v>
      </c>
      <c r="H139" s="31">
        <v>1165</v>
      </c>
      <c r="J139" s="28" t="s">
        <v>530</v>
      </c>
      <c r="L139" s="31">
        <v>4330</v>
      </c>
      <c r="N139" s="31">
        <v>10</v>
      </c>
      <c r="P139" s="31">
        <v>2825</v>
      </c>
      <c r="Q139" s="31">
        <v>4278</v>
      </c>
    </row>
    <row r="140" spans="1:17" x14ac:dyDescent="0.25">
      <c r="A140" s="32"/>
      <c r="B140" s="47" t="s">
        <v>3126</v>
      </c>
      <c r="C140" s="47" t="s">
        <v>3127</v>
      </c>
      <c r="D140" s="47" t="s">
        <v>3128</v>
      </c>
      <c r="E140" s="32"/>
      <c r="F140" s="47" t="s">
        <v>3129</v>
      </c>
      <c r="G140" s="47" t="s">
        <v>3130</v>
      </c>
      <c r="H140" s="47" t="s">
        <v>3131</v>
      </c>
      <c r="I140" s="32"/>
      <c r="J140" s="47" t="s">
        <v>370</v>
      </c>
      <c r="K140" s="32"/>
      <c r="L140" s="47" t="s">
        <v>3132</v>
      </c>
      <c r="M140" s="32"/>
      <c r="N140" s="47" t="s">
        <v>2818</v>
      </c>
      <c r="O140" s="32"/>
      <c r="P140" s="47" t="s">
        <v>3133</v>
      </c>
      <c r="Q140" s="47" t="s">
        <v>671</v>
      </c>
    </row>
    <row r="141" spans="1:17" x14ac:dyDescent="0.25">
      <c r="A141" s="61" t="s">
        <v>263</v>
      </c>
      <c r="B141" s="61"/>
      <c r="C141" s="61"/>
      <c r="D141" s="61"/>
      <c r="E141" s="61"/>
      <c r="F141" s="61"/>
      <c r="G141" s="61"/>
      <c r="H141" s="61"/>
      <c r="I141" s="61"/>
      <c r="J141" s="61"/>
      <c r="K141" s="61"/>
      <c r="L141" s="61"/>
      <c r="M141" s="61"/>
      <c r="N141" s="61"/>
      <c r="O141" s="61"/>
      <c r="P141" s="61"/>
      <c r="Q141" s="61"/>
    </row>
    <row r="142" spans="1:17" ht="30.6" customHeight="1" x14ac:dyDescent="0.25">
      <c r="A142" s="61" t="s">
        <v>3134</v>
      </c>
      <c r="B142" s="61"/>
      <c r="C142" s="61"/>
      <c r="D142" s="61"/>
      <c r="E142" s="61"/>
      <c r="F142" s="61"/>
      <c r="G142" s="61"/>
      <c r="H142" s="61"/>
      <c r="I142" s="61"/>
      <c r="J142" s="61"/>
      <c r="K142" s="61"/>
      <c r="L142" s="61"/>
      <c r="M142" s="61"/>
      <c r="N142" s="61"/>
      <c r="O142" s="61"/>
      <c r="P142" s="61"/>
      <c r="Q142" s="61"/>
    </row>
    <row r="143" spans="1:17" x14ac:dyDescent="0.25">
      <c r="A143" s="61" t="s">
        <v>265</v>
      </c>
      <c r="B143" s="61"/>
      <c r="C143" s="61"/>
      <c r="D143" s="61"/>
      <c r="E143" s="61"/>
      <c r="F143" s="61"/>
      <c r="G143" s="61"/>
      <c r="H143" s="61"/>
      <c r="I143" s="61"/>
      <c r="J143" s="61"/>
      <c r="K143" s="61"/>
      <c r="L143" s="61"/>
      <c r="M143" s="61"/>
      <c r="N143" s="61"/>
      <c r="O143" s="61"/>
      <c r="P143" s="61"/>
      <c r="Q143" s="61"/>
    </row>
    <row r="144" spans="1:17" x14ac:dyDescent="0.25">
      <c r="A144" s="61" t="s">
        <v>266</v>
      </c>
      <c r="B144" s="61"/>
      <c r="C144" s="61"/>
      <c r="D144" s="61"/>
      <c r="E144" s="61"/>
      <c r="F144" s="61"/>
      <c r="G144" s="61"/>
      <c r="H144" s="61"/>
      <c r="I144" s="61"/>
      <c r="J144" s="61"/>
      <c r="K144" s="61"/>
      <c r="L144" s="61"/>
      <c r="M144" s="61"/>
      <c r="N144" s="61"/>
      <c r="O144" s="61"/>
      <c r="P144" s="61"/>
      <c r="Q144" s="61"/>
    </row>
    <row r="145" spans="1:17" x14ac:dyDescent="0.25">
      <c r="A145" s="61" t="s">
        <v>267</v>
      </c>
      <c r="B145" s="61"/>
      <c r="C145" s="61"/>
      <c r="D145" s="61"/>
      <c r="E145" s="61"/>
      <c r="F145" s="61"/>
      <c r="G145" s="61"/>
      <c r="H145" s="61"/>
      <c r="I145" s="61"/>
      <c r="J145" s="61"/>
      <c r="K145" s="61"/>
      <c r="L145" s="61"/>
      <c r="M145" s="61"/>
      <c r="N145" s="61"/>
      <c r="O145" s="61"/>
      <c r="P145" s="61"/>
      <c r="Q145" s="61"/>
    </row>
    <row r="146" spans="1:17" ht="14.1" customHeight="1" x14ac:dyDescent="0.25">
      <c r="A146" s="61" t="s">
        <v>268</v>
      </c>
      <c r="B146" s="61"/>
      <c r="C146" s="61"/>
      <c r="D146" s="61"/>
      <c r="E146" s="61"/>
      <c r="F146" s="61"/>
      <c r="G146" s="61"/>
      <c r="H146" s="61"/>
      <c r="I146" s="61"/>
      <c r="J146" s="61"/>
      <c r="K146" s="61"/>
      <c r="L146" s="61"/>
      <c r="M146" s="61"/>
      <c r="N146" s="61"/>
      <c r="O146" s="61"/>
      <c r="P146" s="61"/>
      <c r="Q146" s="61"/>
    </row>
    <row r="147" spans="1:17" ht="30" customHeight="1" x14ac:dyDescent="0.25">
      <c r="A147" s="61" t="s">
        <v>269</v>
      </c>
      <c r="B147" s="61"/>
      <c r="C147" s="61"/>
      <c r="D147" s="61"/>
      <c r="E147" s="61"/>
      <c r="F147" s="61"/>
      <c r="G147" s="61"/>
      <c r="H147" s="61"/>
      <c r="I147" s="61"/>
      <c r="J147" s="61"/>
      <c r="K147" s="61"/>
      <c r="L147" s="61"/>
      <c r="M147" s="61"/>
      <c r="N147" s="61"/>
      <c r="O147" s="61"/>
      <c r="P147" s="61"/>
      <c r="Q147" s="61"/>
    </row>
    <row r="148" spans="1:17" ht="45" customHeight="1" x14ac:dyDescent="0.25">
      <c r="A148" s="61" t="s">
        <v>270</v>
      </c>
      <c r="B148" s="61"/>
      <c r="C148" s="61"/>
      <c r="D148" s="61"/>
      <c r="E148" s="61"/>
      <c r="F148" s="61"/>
      <c r="G148" s="61"/>
      <c r="H148" s="61"/>
      <c r="I148" s="61"/>
      <c r="J148" s="61"/>
      <c r="K148" s="61"/>
      <c r="L148" s="61"/>
      <c r="M148" s="61"/>
      <c r="N148" s="61"/>
      <c r="O148" s="61"/>
      <c r="P148" s="61"/>
      <c r="Q148" s="61"/>
    </row>
    <row r="149" spans="1:17" x14ac:dyDescent="0.25">
      <c r="A149" s="61" t="s">
        <v>271</v>
      </c>
      <c r="B149" s="61"/>
      <c r="C149" s="61"/>
      <c r="D149" s="61"/>
      <c r="E149" s="61"/>
      <c r="F149" s="61"/>
      <c r="G149" s="61"/>
      <c r="H149" s="61"/>
      <c r="I149" s="61"/>
      <c r="J149" s="61"/>
      <c r="K149" s="61"/>
      <c r="L149" s="61"/>
      <c r="M149" s="61"/>
      <c r="N149" s="61"/>
      <c r="O149" s="61"/>
      <c r="P149" s="61"/>
      <c r="Q149" s="61"/>
    </row>
    <row r="150" spans="1:17" x14ac:dyDescent="0.25">
      <c r="A150" s="61" t="s">
        <v>272</v>
      </c>
      <c r="B150" s="61"/>
      <c r="C150" s="61"/>
      <c r="D150" s="61"/>
      <c r="E150" s="61"/>
      <c r="F150" s="61"/>
      <c r="G150" s="61"/>
      <c r="H150" s="61"/>
      <c r="I150" s="61"/>
      <c r="J150" s="61"/>
      <c r="K150" s="61"/>
      <c r="L150" s="61"/>
      <c r="M150" s="61"/>
      <c r="N150" s="61"/>
      <c r="O150" s="61"/>
      <c r="P150" s="61"/>
      <c r="Q150" s="61"/>
    </row>
    <row r="151" spans="1:17" ht="45" customHeight="1" x14ac:dyDescent="0.25">
      <c r="A151" s="61" t="s">
        <v>273</v>
      </c>
      <c r="B151" s="61"/>
      <c r="C151" s="61"/>
      <c r="D151" s="61"/>
      <c r="E151" s="61"/>
      <c r="F151" s="61"/>
      <c r="G151" s="61"/>
      <c r="H151" s="61"/>
      <c r="I151" s="61"/>
      <c r="J151" s="61"/>
      <c r="K151" s="61"/>
      <c r="L151" s="61"/>
      <c r="M151" s="61"/>
      <c r="N151" s="61"/>
      <c r="O151" s="61"/>
      <c r="P151" s="61"/>
      <c r="Q151" s="61"/>
    </row>
    <row r="152" spans="1:17" x14ac:dyDescent="0.25">
      <c r="A152" s="61" t="s">
        <v>1829</v>
      </c>
      <c r="B152" s="61"/>
      <c r="C152" s="61"/>
      <c r="D152" s="61"/>
      <c r="E152" s="61"/>
      <c r="F152" s="61"/>
      <c r="G152" s="61"/>
      <c r="H152" s="61"/>
      <c r="I152" s="61"/>
      <c r="J152" s="61"/>
      <c r="K152" s="61"/>
      <c r="L152" s="61"/>
      <c r="M152" s="61"/>
      <c r="N152" s="61"/>
      <c r="O152" s="61"/>
      <c r="P152" s="61"/>
      <c r="Q152" s="61"/>
    </row>
    <row r="153" spans="1:17" x14ac:dyDescent="0.25">
      <c r="A153" s="61" t="s">
        <v>1830</v>
      </c>
      <c r="B153" s="61"/>
      <c r="C153" s="61"/>
      <c r="D153" s="61"/>
      <c r="E153" s="61"/>
      <c r="F153" s="61"/>
      <c r="G153" s="61"/>
      <c r="H153" s="61"/>
      <c r="I153" s="61"/>
      <c r="J153" s="61"/>
      <c r="K153" s="61"/>
      <c r="L153" s="61"/>
      <c r="M153" s="61"/>
      <c r="N153" s="61"/>
      <c r="O153" s="61"/>
      <c r="P153" s="61"/>
      <c r="Q153" s="61"/>
    </row>
    <row r="154" spans="1:17" x14ac:dyDescent="0.25">
      <c r="A154" s="61" t="s">
        <v>1831</v>
      </c>
      <c r="B154" s="61"/>
      <c r="C154" s="61"/>
      <c r="D154" s="61"/>
      <c r="E154" s="61"/>
      <c r="F154" s="61"/>
      <c r="G154" s="61"/>
      <c r="H154" s="61"/>
      <c r="I154" s="61"/>
      <c r="J154" s="61"/>
      <c r="K154" s="61"/>
      <c r="L154" s="61"/>
      <c r="M154" s="61"/>
      <c r="N154" s="61"/>
      <c r="O154" s="61"/>
      <c r="P154" s="61"/>
      <c r="Q154" s="61"/>
    </row>
    <row r="155" spans="1:17" x14ac:dyDescent="0.25">
      <c r="A155" s="61" t="s">
        <v>1832</v>
      </c>
      <c r="B155" s="61"/>
      <c r="C155" s="61"/>
      <c r="D155" s="61"/>
      <c r="E155" s="61"/>
      <c r="F155" s="61"/>
      <c r="G155" s="61"/>
      <c r="H155" s="61"/>
      <c r="I155" s="61"/>
      <c r="J155" s="61"/>
      <c r="K155" s="61"/>
      <c r="L155" s="61"/>
      <c r="M155" s="61"/>
      <c r="N155" s="61"/>
      <c r="O155" s="61"/>
      <c r="P155" s="61"/>
      <c r="Q155" s="61"/>
    </row>
    <row r="156" spans="1:17" x14ac:dyDescent="0.25">
      <c r="A156" s="61" t="s">
        <v>1833</v>
      </c>
      <c r="B156" s="61"/>
      <c r="C156" s="61"/>
      <c r="D156" s="61"/>
      <c r="E156" s="61"/>
      <c r="F156" s="61"/>
      <c r="G156" s="61"/>
      <c r="H156" s="61"/>
      <c r="I156" s="61"/>
      <c r="J156" s="61"/>
      <c r="K156" s="61"/>
      <c r="L156" s="61"/>
      <c r="M156" s="61"/>
      <c r="N156" s="61"/>
      <c r="O156" s="61"/>
      <c r="P156" s="61"/>
      <c r="Q156" s="61"/>
    </row>
  </sheetData>
  <mergeCells count="20">
    <mergeCell ref="B3:D3"/>
    <mergeCell ref="F3:H3"/>
    <mergeCell ref="P3:Q3"/>
    <mergeCell ref="A2:Q2"/>
    <mergeCell ref="A141:Q141"/>
    <mergeCell ref="A142:Q142"/>
    <mergeCell ref="A143:Q143"/>
    <mergeCell ref="A144:Q144"/>
    <mergeCell ref="A145:Q145"/>
    <mergeCell ref="A146:Q146"/>
    <mergeCell ref="A147:Q147"/>
    <mergeCell ref="A148:Q148"/>
    <mergeCell ref="A149:Q149"/>
    <mergeCell ref="A150:Q150"/>
    <mergeCell ref="A151:Q151"/>
    <mergeCell ref="A152:Q152"/>
    <mergeCell ref="A153:Q153"/>
    <mergeCell ref="A154:Q154"/>
    <mergeCell ref="A155:Q155"/>
    <mergeCell ref="A156:Q15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ffad53-a9f5-432c-a9ba-637685d5c3e3" xsi:nil="true"/>
    <lcf76f155ced4ddcb4097134ff3c332f xmlns="38cc7c0c-3c51-4162-8b87-defd6c090a9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5FCD813D95F3429CD7127BFCE766D4" ma:contentTypeVersion="10" ma:contentTypeDescription="Create a new document." ma:contentTypeScope="" ma:versionID="6bba2423acda698a489f550f2fdbb83d">
  <xsd:schema xmlns:xsd="http://www.w3.org/2001/XMLSchema" xmlns:xs="http://www.w3.org/2001/XMLSchema" xmlns:p="http://schemas.microsoft.com/office/2006/metadata/properties" xmlns:ns2="38cc7c0c-3c51-4162-8b87-defd6c090a93" xmlns:ns3="feffad53-a9f5-432c-a9ba-637685d5c3e3" targetNamespace="http://schemas.microsoft.com/office/2006/metadata/properties" ma:root="true" ma:fieldsID="08807c76c91396f39697a1ec5b291bf8" ns2:_="" ns3:_="">
    <xsd:import namespace="38cc7c0c-3c51-4162-8b87-defd6c090a93"/>
    <xsd:import namespace="feffad53-a9f5-432c-a9ba-637685d5c3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c7c0c-3c51-4162-8b87-defd6c090a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ffad53-a9f5-432c-a9ba-637685d5c3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52d2e4-be8a-4b7f-85a9-88176263052b}" ma:internalName="TaxCatchAll" ma:showField="CatchAllData" ma:web="feffad53-a9f5-432c-a9ba-637685d5c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350A3A-B279-441E-A4D6-805AA77CB7BF}">
  <ds:schemaRefs>
    <ds:schemaRef ds:uri="http://schemas.microsoft.com/sharepoint/v3/contenttype/forms"/>
  </ds:schemaRefs>
</ds:datastoreItem>
</file>

<file path=customXml/itemProps2.xml><?xml version="1.0" encoding="utf-8"?>
<ds:datastoreItem xmlns:ds="http://schemas.openxmlformats.org/officeDocument/2006/customXml" ds:itemID="{E7DEB14B-3472-4229-B35B-F10917CDBDB6}">
  <ds:schemaRefs>
    <ds:schemaRef ds:uri="38cc7c0c-3c51-4162-8b87-defd6c090a93"/>
    <ds:schemaRef ds:uri="http://schemas.openxmlformats.org/package/2006/metadata/core-properties"/>
    <ds:schemaRef ds:uri="http://purl.org/dc/elements/1.1/"/>
    <ds:schemaRef ds:uri="feffad53-a9f5-432c-a9ba-637685d5c3e3"/>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BBE727ED-59C9-4FCE-B1F5-7993191B3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c7c0c-3c51-4162-8b87-defd6c090a93"/>
    <ds:schemaRef ds:uri="feffad53-a9f5-432c-a9ba-637685d5c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1e4e8c7-e045-44df-ac17-57f9ce841e26}"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TOC</vt:lpstr>
      <vt:lpstr>appendix1</vt:lpstr>
      <vt:lpstr>appendix2.1</vt:lpstr>
      <vt:lpstr>appendix2.2</vt:lpstr>
      <vt:lpstr>appendix2.3</vt:lpstr>
      <vt:lpstr>appendix3.1</vt:lpstr>
      <vt:lpstr>appendix3.2</vt:lpstr>
      <vt:lpstr>appendix3.3</vt:lpstr>
      <vt:lpstr>appendix4.1</vt:lpstr>
      <vt:lpstr>appendix4.2</vt:lpstr>
      <vt:lpstr>appendix4.3</vt:lpstr>
      <vt:lpstr>appendix5</vt:lpstr>
      <vt:lpstr>appendix6.1</vt:lpstr>
      <vt:lpstr>appendix6.2</vt:lpstr>
      <vt:lpstr>appendix6.3</vt:lpstr>
      <vt:lpstr>appendix7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Cummings, Suzanne</dc:creator>
  <cp:keywords/>
  <dc:description/>
  <cp:lastModifiedBy>Cummings, Suzanne</cp:lastModifiedBy>
  <cp:revision/>
  <dcterms:created xsi:type="dcterms:W3CDTF">2026-07-14T12:01:51Z</dcterms:created>
  <dcterms:modified xsi:type="dcterms:W3CDTF">2026-08-05T15:00:46Z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0x010100C75FCD813D95F3429CD7127BFCE766D4</vt:lpwstr>
  </property>
  <property fmtid="{D5CDD505-2E9C-101B-9397-08002B2CF9AE}" pid="3" name="MediaServiceImageTags">
    <vt:lpwstr/>
  </property>
</Properties>
</file>